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Rekapitulace dodávky" sheetId="6" r:id="rId1"/>
    <sheet name="bud. D" sheetId="2" r:id="rId2"/>
    <sheet name="Bud. J" sheetId="5" r:id="rId3"/>
    <sheet name="Bud. P" sheetId="4" r:id="rId4"/>
  </sheets>
  <calcPr calcId="152511"/>
</workbook>
</file>

<file path=xl/calcChain.xml><?xml version="1.0" encoding="utf-8"?>
<calcChain xmlns="http://schemas.openxmlformats.org/spreadsheetml/2006/main">
  <c r="F311" i="2" l="1"/>
  <c r="F307" i="2"/>
  <c r="F318" i="2"/>
  <c r="F319" i="2" l="1"/>
  <c r="G301" i="2"/>
  <c r="G45" i="5" l="1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47" i="5" l="1"/>
  <c r="G29" i="4"/>
  <c r="G2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8" i="4"/>
  <c r="G26" i="4"/>
  <c r="G25" i="4"/>
  <c r="G24" i="4"/>
  <c r="G23" i="4"/>
  <c r="G338" i="2"/>
  <c r="G319" i="2"/>
  <c r="G339" i="2"/>
  <c r="G318" i="2"/>
  <c r="F317" i="2"/>
  <c r="G317" i="2" s="1"/>
  <c r="F316" i="2"/>
  <c r="G316" i="2" s="1"/>
  <c r="F315" i="2"/>
  <c r="G315" i="2" s="1"/>
  <c r="F314" i="2"/>
  <c r="G314" i="2" s="1"/>
  <c r="F313" i="2"/>
  <c r="G313" i="2" s="1"/>
  <c r="F312" i="2"/>
  <c r="G312" i="2" s="1"/>
  <c r="G311" i="2"/>
  <c r="F310" i="2"/>
  <c r="G310" i="2" s="1"/>
  <c r="F309" i="2"/>
  <c r="G309" i="2" s="1"/>
  <c r="F308" i="2"/>
  <c r="G308" i="2" s="1"/>
  <c r="G307" i="2"/>
  <c r="G349" i="2"/>
  <c r="G348" i="2"/>
  <c r="G347" i="2"/>
  <c r="G346" i="2"/>
  <c r="G345" i="2"/>
  <c r="G344" i="2"/>
  <c r="G343" i="2"/>
  <c r="G342" i="2"/>
  <c r="G341" i="2"/>
  <c r="G340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24" i="2"/>
  <c r="G47" i="2"/>
  <c r="G70" i="2"/>
  <c r="G91" i="2"/>
  <c r="G111" i="2"/>
  <c r="G131" i="2"/>
  <c r="G150" i="2"/>
  <c r="G172" i="2"/>
  <c r="G192" i="2"/>
  <c r="G218" i="2"/>
  <c r="G244" i="2"/>
  <c r="G268" i="2"/>
  <c r="G48" i="5" l="1"/>
  <c r="G49" i="5" s="1"/>
  <c r="L21" i="6"/>
  <c r="H23" i="6" s="1"/>
  <c r="L23" i="6" s="1"/>
  <c r="L24" i="6" s="1"/>
  <c r="G48" i="4"/>
  <c r="G351" i="2"/>
  <c r="G49" i="4" l="1"/>
  <c r="G50" i="4" s="1"/>
  <c r="L29" i="6"/>
  <c r="H31" i="6" s="1"/>
  <c r="L31" i="6" s="1"/>
  <c r="L32" i="6" s="1"/>
  <c r="G352" i="2"/>
  <c r="G353" i="2" s="1"/>
  <c r="L13" i="6"/>
  <c r="H15" i="6" l="1"/>
  <c r="L15" i="6" s="1"/>
  <c r="L16" i="6" s="1"/>
  <c r="L39" i="6"/>
  <c r="H41" i="6" s="1"/>
  <c r="L41" i="6" s="1"/>
  <c r="L42" i="6" s="1"/>
</calcChain>
</file>

<file path=xl/sharedStrings.xml><?xml version="1.0" encoding="utf-8"?>
<sst xmlns="http://schemas.openxmlformats.org/spreadsheetml/2006/main" count="826" uniqueCount="287">
  <si>
    <t>Specifikace</t>
  </si>
  <si>
    <t>MJ</t>
  </si>
  <si>
    <t>Počet MJ</t>
  </si>
  <si>
    <t>ks</t>
  </si>
  <si>
    <t>kpl</t>
  </si>
  <si>
    <t>DPH</t>
  </si>
  <si>
    <t>Cena celkem s DPH</t>
  </si>
  <si>
    <t>Cena / MJ</t>
  </si>
  <si>
    <t>č.1</t>
  </si>
  <si>
    <t>Okno</t>
  </si>
  <si>
    <t>č. 2</t>
  </si>
  <si>
    <t>č. 3</t>
  </si>
  <si>
    <t>č. 4</t>
  </si>
  <si>
    <t>č. 5</t>
  </si>
  <si>
    <t>č. 6</t>
  </si>
  <si>
    <t>č. 7</t>
  </si>
  <si>
    <t>č. 8</t>
  </si>
  <si>
    <t>č. 9</t>
  </si>
  <si>
    <t>č. 10</t>
  </si>
  <si>
    <t>č. 11</t>
  </si>
  <si>
    <t>č. 12</t>
  </si>
  <si>
    <t>č. 13</t>
  </si>
  <si>
    <t>č. 14</t>
  </si>
  <si>
    <t>č. 15</t>
  </si>
  <si>
    <t>č. 16</t>
  </si>
  <si>
    <t>č. 17</t>
  </si>
  <si>
    <t>č. 18</t>
  </si>
  <si>
    <t>č. 19</t>
  </si>
  <si>
    <t>č. 20</t>
  </si>
  <si>
    <t>č. 21</t>
  </si>
  <si>
    <t>Francouzské okno</t>
  </si>
  <si>
    <t>Výkaz výměr</t>
  </si>
  <si>
    <t>č. 4 - WC 1.NP</t>
  </si>
  <si>
    <t>č. 7 - WC 2. NP</t>
  </si>
  <si>
    <t>č. 8 - schodiště horní</t>
  </si>
  <si>
    <t>č. 10 - schodiště spodní</t>
  </si>
  <si>
    <t>č. 11 - BD - 2.NP</t>
  </si>
  <si>
    <t>Cena celkem bez DPH</t>
  </si>
  <si>
    <t>Profil:</t>
  </si>
  <si>
    <t>Barva:</t>
  </si>
  <si>
    <t>Rám:</t>
  </si>
  <si>
    <t>Křídlo:</t>
  </si>
  <si>
    <t>Poutec:</t>
  </si>
  <si>
    <t>Rozšíření:</t>
  </si>
  <si>
    <t>Příčka</t>
  </si>
  <si>
    <t>Výplň:</t>
  </si>
  <si>
    <t>Výplň tl.:</t>
  </si>
  <si>
    <t>Kování:</t>
  </si>
  <si>
    <t>Kotvení:</t>
  </si>
  <si>
    <t>Odvodnění:</t>
  </si>
  <si>
    <t>Klička</t>
  </si>
  <si>
    <t>Poutec</t>
  </si>
  <si>
    <t>Příčka:</t>
  </si>
  <si>
    <t>Klička:</t>
  </si>
  <si>
    <t>Sloupek:</t>
  </si>
  <si>
    <t>Spojka:</t>
  </si>
  <si>
    <t>PRIMA</t>
  </si>
  <si>
    <t>bílá</t>
  </si>
  <si>
    <t>rám standard</t>
  </si>
  <si>
    <t>1 otevíravé levé štulp</t>
  </si>
  <si>
    <t>2 otevíravé sklopné pravé hlavní</t>
  </si>
  <si>
    <t>3 otevíravé levé štulp</t>
  </si>
  <si>
    <t>4 otevíravé sklopné pravé hlavní</t>
  </si>
  <si>
    <t>standard</t>
  </si>
  <si>
    <t>sloupek/příčka 90 mm</t>
  </si>
  <si>
    <t>podkl.prof.30 mm</t>
  </si>
  <si>
    <t>2 * meziskel.bílá 26mm</t>
  </si>
  <si>
    <t>4 * 4 Float /16/ 7 Stratobel 33.2 (PTN+, Float), Arg., Ug 1.10</t>
  </si>
  <si>
    <t>4 * 27.0 mm</t>
  </si>
  <si>
    <t>dopředu</t>
  </si>
  <si>
    <t>Snížení kliky na výšku 420mm 2-kř.
Klička TYP 01 uzamykatelná, bílá RAL9016</t>
  </si>
  <si>
    <t>na vruty - H+D+L+P</t>
  </si>
  <si>
    <t>4 * křídlo standard</t>
  </si>
  <si>
    <t>sloupek/příčka 90mm</t>
  </si>
  <si>
    <t>2 * 4 Float /16/ 7 Stratobel 33.2 (PTN+, Float), Arg., Ug 1.10, 2 * 4 Kůra (čirá) /16/ 7 Stratobel 33.2 (PTN+, Float), Arg., Ug 1.10</t>
  </si>
  <si>
    <t>Pole + název otvírky:</t>
  </si>
  <si>
    <t>Klička TYP 01 uzamykatelná, bílá RAL9016
Snížení kliky na výšku 420mm 2-kř.</t>
  </si>
  <si>
    <t xml:space="preserve"> 4 * 27.0 mm</t>
  </si>
  <si>
    <t>Klička TYP 01 uzamykatelná, bílá RAL9016, Snížení kliky na výšku 420mm 2-kř.</t>
  </si>
  <si>
    <t>1 otevíravé sklopné levé</t>
  </si>
  <si>
    <t>2 otevíravé sklopné levé</t>
  </si>
  <si>
    <t>2 * křídlo standard</t>
  </si>
  <si>
    <t>meziskel.bílá 26mm</t>
  </si>
  <si>
    <t>4 Float /16/ 7 Stratobel 33.2 (PTN+, Float), Arg., Ug 1.10, 4 Kůra (čirá) /16/ 7 Stratobel 33.2 (PTN+, Float), Arg., Ug 1.10</t>
  </si>
  <si>
    <t>2 * 27.0 mm</t>
  </si>
  <si>
    <t>Klička TYP 01 uzamykatelná, bílá RAL9016
Snížení kliky na výšku 420mm 1-kř.</t>
  </si>
  <si>
    <t>2 * 4 Float /16/ 7 Stratobel 33.2 (PTN+, Float), Arg., Ug 1.10</t>
  </si>
  <si>
    <t>2 * 4 Kůra (čirá) /16/ 7 Stratobel 33.2 (PTN+, Float), Arg., Ug 1.10</t>
  </si>
  <si>
    <t>1 otevíravé sklopné pravé</t>
  </si>
  <si>
    <t>křídlo standard</t>
  </si>
  <si>
    <t>4 Kůra (čirá) /16/ 7 Stratobel 33.2 (PTN+, Float), Arg., Ug 1.10</t>
  </si>
  <si>
    <t>27.0 mm</t>
  </si>
  <si>
    <t>3 otevíravé sklopné pravé</t>
  </si>
  <si>
    <t>3 * křídlo standard</t>
  </si>
  <si>
    <t>2 * sloupek/příčka 90mm</t>
  </si>
  <si>
    <t>3 * meziskel.bílá 26mm</t>
  </si>
  <si>
    <t>3 * 4 Float /16/ 7 Stratobel 33.2 (PTN+, Float), Arg., Ug 1.10</t>
  </si>
  <si>
    <t>3 * 27.0 mm</t>
  </si>
  <si>
    <t>2 otevíravé sklopné pravé</t>
  </si>
  <si>
    <t>4 otevíravé sklopné levé</t>
  </si>
  <si>
    <t>5 otevíravé sklopné pravé</t>
  </si>
  <si>
    <t>6 otevíravé sklopné pravé</t>
  </si>
  <si>
    <t>6 * křídlo standard</t>
  </si>
  <si>
    <t>6 * 4 Float /16/ 7 Stratobel 33.2 (PTN+, Float), Arg., Ug 1.10</t>
  </si>
  <si>
    <t>6 * 27.0 mm</t>
  </si>
  <si>
    <t>3 otevíravé levé balkon štulp</t>
  </si>
  <si>
    <t>6 * sklodělící příčka 90mm</t>
  </si>
  <si>
    <t>2 * 4 Float /16/ 7 Stratobel 33.2 (PTN+, Float), Arg., Ug 1.10, 4 * 7 Stratobel 33.2 /14/ 7 Stratobel 33.2 (PTN+, Float), Arg., Ug 1.10, 4 * Perizol bílý (Bruegmann)</t>
  </si>
  <si>
    <t>2 * 27,0 mm</t>
  </si>
  <si>
    <t>4 * 28,0 mm</t>
  </si>
  <si>
    <t>4 * 24,0 mm</t>
  </si>
  <si>
    <t>2 VD ven o. pravé štulp</t>
  </si>
  <si>
    <t>3 VD ven otv. levé štulp</t>
  </si>
  <si>
    <t>rám vchodový standard</t>
  </si>
  <si>
    <t>Spoj 20mm s jaklem 50/10</t>
  </si>
  <si>
    <t>podklad pod práh 30x73mm bílý</t>
  </si>
  <si>
    <t>2 * sklodělící příčka 90mm</t>
  </si>
  <si>
    <t>3 * 28,0 mm</t>
  </si>
  <si>
    <t>2 * 24,0 mm</t>
  </si>
  <si>
    <t>1 Pevně v rámu</t>
  </si>
  <si>
    <t>Koule/klika s krytím TYP 01, bílá RAL9016, FAB vložka VD 45/50 5 kl.</t>
  </si>
  <si>
    <t>č.p.</t>
  </si>
  <si>
    <t>Začištění omítek kolem oken a dveří</t>
  </si>
  <si>
    <t>Oprava omítek stěn vnitřních vápenocem. štukových, oprava z
50 %, malba</t>
  </si>
  <si>
    <t>m</t>
  </si>
  <si>
    <t>m2</t>
  </si>
  <si>
    <t>Příplatek za okenní lištu (APU) - montáž, včetně dodávky lišty</t>
  </si>
  <si>
    <t>Lešení lehké pomocné, výška podlahy do 2,5 m</t>
  </si>
  <si>
    <t>Vybourání plastových oken do 2 m2</t>
  </si>
  <si>
    <t>Vybourání plastových oken do 4 m2</t>
  </si>
  <si>
    <t>Vybourání plastových oken nad 4 m2</t>
  </si>
  <si>
    <t>Vybourání plastových stěn plochy nad 4 m2</t>
  </si>
  <si>
    <t>Vybourání plastových prosklených dveří pl.nad 2 m2</t>
  </si>
  <si>
    <t>Demontáž vnitřních parapetů</t>
  </si>
  <si>
    <t>Svislá doprava suti a vybour. hmot za 2.NP nošením</t>
  </si>
  <si>
    <t>Vnitrostaveništní doprava suti do 10 m</t>
  </si>
  <si>
    <t>Vodorovné přemístění suti na skládku do 6000 m</t>
  </si>
  <si>
    <t>Příplatek za dalších započatých 1000 m nad 6000 m</t>
  </si>
  <si>
    <t>Poplatek za uložení suti - plast + sklo, skupina odpadu 170904</t>
  </si>
  <si>
    <t>Přesun hmot pro opravy a údržbu do výšky 25 m</t>
  </si>
  <si>
    <t>Demontáž oplechování parapetů</t>
  </si>
  <si>
    <t>Přesun hmot pro klempířské konstr., výšky do 12 m</t>
  </si>
  <si>
    <t>Těsnění okenní spáry, ostění, PT folie + PP folie</t>
  </si>
  <si>
    <t>Síť proti hmyzu, bílá, dodávka+montáž</t>
  </si>
  <si>
    <t>Montáž parapetních desek š.nad 30 cm,dl.do 160 cm</t>
  </si>
  <si>
    <t>Montáž parapetních desek š.nad 30 cm,dl.do 260 cm</t>
  </si>
  <si>
    <t>Přesun hmot pro truhlářské konstr., výšky do 12 m</t>
  </si>
  <si>
    <t>Žaluzie horizontální vnitřní AL lamely bílé, včetně dodávky žaluzie</t>
  </si>
  <si>
    <t>Vybudování zařízení staveniště</t>
  </si>
  <si>
    <t>Provoz zařízení staveniště</t>
  </si>
  <si>
    <t>Odstranění zařízení staveniště</t>
  </si>
  <si>
    <t>t</t>
  </si>
  <si>
    <t>%</t>
  </si>
  <si>
    <t>č. 22</t>
  </si>
  <si>
    <t>č. 23</t>
  </si>
  <si>
    <t>č. 24</t>
  </si>
  <si>
    <t>č. 25</t>
  </si>
  <si>
    <t>č. 26</t>
  </si>
  <si>
    <t>č. 27</t>
  </si>
  <si>
    <t>č. 28</t>
  </si>
  <si>
    <t>č. 29</t>
  </si>
  <si>
    <t>č. 30</t>
  </si>
  <si>
    <t>č. 31</t>
  </si>
  <si>
    <t>č. 32</t>
  </si>
  <si>
    <t>č. 33</t>
  </si>
  <si>
    <t>č. 34</t>
  </si>
  <si>
    <t>č. 35</t>
  </si>
  <si>
    <t>č. 36</t>
  </si>
  <si>
    <t>č. 37</t>
  </si>
  <si>
    <t>č. 38</t>
  </si>
  <si>
    <t>č. 39</t>
  </si>
  <si>
    <t>č. 40</t>
  </si>
  <si>
    <t>č. 41</t>
  </si>
  <si>
    <t>Sazba</t>
  </si>
  <si>
    <t>Žlutě podbarvené buňky vyplní uchazeč</t>
  </si>
  <si>
    <t>Montáž oken a balkonových dveří s vypěněním</t>
  </si>
  <si>
    <t>č. 42</t>
  </si>
  <si>
    <t>2 * 4 Float /16/ 4 Planibel Top N+, Arg., Ug 1.10, Rw (skla) 30 dB</t>
  </si>
  <si>
    <t>2 * 24.0 mm</t>
  </si>
  <si>
    <t>č.2</t>
  </si>
  <si>
    <t>č.3</t>
  </si>
  <si>
    <t>č.4</t>
  </si>
  <si>
    <t>č.5</t>
  </si>
  <si>
    <t>č.6</t>
  </si>
  <si>
    <t>č.7</t>
  </si>
  <si>
    <t>č.8</t>
  </si>
  <si>
    <t>č.9</t>
  </si>
  <si>
    <t>č.10</t>
  </si>
  <si>
    <t>č.11</t>
  </si>
  <si>
    <t>č.12</t>
  </si>
  <si>
    <t>č.13</t>
  </si>
  <si>
    <t>č.14</t>
  </si>
  <si>
    <t>č.15</t>
  </si>
  <si>
    <t>č.16</t>
  </si>
  <si>
    <t>č.17</t>
  </si>
  <si>
    <t>č.18</t>
  </si>
  <si>
    <t>č.19</t>
  </si>
  <si>
    <t>č.20</t>
  </si>
  <si>
    <t>č.21</t>
  </si>
  <si>
    <t>č.22</t>
  </si>
  <si>
    <t>č.23</t>
  </si>
  <si>
    <t>č.24</t>
  </si>
  <si>
    <t>Oprava vnějších omítek vápen. štuk. II, do 50 %</t>
  </si>
  <si>
    <t>2 * rám vchodový standard</t>
  </si>
  <si>
    <t>bez křídla</t>
  </si>
  <si>
    <t>2 * křídlo vchodové</t>
  </si>
  <si>
    <t>Spoj 2mm nevyztužený</t>
  </si>
  <si>
    <t>5 * 24.0 mm</t>
  </si>
  <si>
    <t>1 pevně v rámu</t>
  </si>
  <si>
    <t>2 VD levé štulp dovnitř otv.</t>
  </si>
  <si>
    <t>3 VD pravé hlavní dovnitř otv.</t>
  </si>
  <si>
    <t xml:space="preserve">s krytím, typ 03, bílá 69-75. </t>
  </si>
  <si>
    <t>Fab vložka VD 45/50 5 kl.</t>
  </si>
  <si>
    <t>Klika:</t>
  </si>
  <si>
    <t>Dveře vchodové vstupní</t>
  </si>
  <si>
    <t>4 Float /16/ 4 Planibel Top N+, Arg., Ug 1.10, Rw(skla) 30 dB, 2 * 4 Kůra (čirá) /16/ 4 Planibel Top N+, Arg., Ug 1.10, 2 * perizol bílý (Bruegmann)</t>
  </si>
  <si>
    <t>Název akce:</t>
  </si>
  <si>
    <r>
      <rPr>
        <b/>
        <sz val="14"/>
        <rFont val="Calibri"/>
        <family val="2"/>
        <charset val="238"/>
        <scheme val="minor"/>
      </rPr>
      <t>Místo:</t>
    </r>
    <r>
      <rPr>
        <sz val="14"/>
        <rFont val="Calibri"/>
        <family val="2"/>
        <charset val="238"/>
        <scheme val="minor"/>
      </rPr>
      <t xml:space="preserve"> </t>
    </r>
  </si>
  <si>
    <r>
      <rPr>
        <b/>
        <sz val="14"/>
        <rFont val="Calibri"/>
        <family val="2"/>
        <charset val="238"/>
        <scheme val="minor"/>
      </rPr>
      <t>Zadavatel:</t>
    </r>
    <r>
      <rPr>
        <sz val="14"/>
        <rFont val="Calibri"/>
        <family val="2"/>
        <charset val="238"/>
        <scheme val="minor"/>
      </rPr>
      <t xml:space="preserve"> </t>
    </r>
  </si>
  <si>
    <t>Psychiatrická nemocnice Horní Beřkovice</t>
  </si>
  <si>
    <t xml:space="preserve">DIČ: </t>
  </si>
  <si>
    <t>CZ00673552</t>
  </si>
  <si>
    <t>Uchazeč:</t>
  </si>
  <si>
    <t>Sídlo:</t>
  </si>
  <si>
    <t>DIČ:</t>
  </si>
  <si>
    <t>Cena bez DPH</t>
  </si>
  <si>
    <t>Sazba daně</t>
  </si>
  <si>
    <t>Základ daně</t>
  </si>
  <si>
    <t>Výše daně</t>
  </si>
  <si>
    <t>základní</t>
  </si>
  <si>
    <t>Cena s DPH v CZK</t>
  </si>
  <si>
    <t>Cena celkem s DPH v CZK</t>
  </si>
  <si>
    <t>Výplně na bud. "D"</t>
  </si>
  <si>
    <t>Výplně na bud. "P"</t>
  </si>
  <si>
    <t>Vyplní uchazeč</t>
  </si>
  <si>
    <t>Klička TYP 01 uzamykatelná, bílá RAL 9016
Snížení kliky na výšku 420mm 2-kř.</t>
  </si>
  <si>
    <t>Klika BD ob.TYP 01, bílá 9016 68-73- cylindrická vložka tř.3;40/55;5k, Klička TYP 01 uzamykatelná, bílá RAL 9016</t>
  </si>
  <si>
    <t xml:space="preserve">bez křídla, </t>
  </si>
  <si>
    <t>Dodávka a montáž výplní otvorů na budovách "D", "J" a "P"</t>
  </si>
  <si>
    <t>Výplně na bud. "J"</t>
  </si>
  <si>
    <t>Vchodové balkónové dveře</t>
  </si>
  <si>
    <t>Vchodové dveře do budovy</t>
  </si>
  <si>
    <t>č. 43</t>
  </si>
  <si>
    <t>ALUSTD</t>
  </si>
  <si>
    <t>RAL</t>
  </si>
  <si>
    <t>rám vchodový s prahem</t>
  </si>
  <si>
    <t>2 * křídlo vchodové sokl 150mm</t>
  </si>
  <si>
    <t>Sloupek</t>
  </si>
  <si>
    <t>T-profil 84mm AA720HI</t>
  </si>
  <si>
    <t>3 * Spojka vnitřní bez dilatace</t>
  </si>
  <si>
    <t>Zazdívací lišta 30mm - VD</t>
  </si>
  <si>
    <t>6 * 7 Stratobel 33.2 /14/ 7 Stratobel 33.2 (PTN+, Float), Arg., Ug 1.10</t>
  </si>
  <si>
    <t>Sendvič. výplň</t>
  </si>
  <si>
    <t>3 * Perizol 24mm+2xAl.plech RAL</t>
  </si>
  <si>
    <t>6 * 28,0 mm</t>
  </si>
  <si>
    <t>2 Pevně v rámu</t>
  </si>
  <si>
    <t>3 Pevně v rámu</t>
  </si>
  <si>
    <t>4 Vch. dveře dovnitř otv. levé hlavní</t>
  </si>
  <si>
    <t>5 Vch. dveře dovnitř otv. pravé štulp</t>
  </si>
  <si>
    <t>6 Pevně v rámu</t>
  </si>
  <si>
    <t>Další požadavky:</t>
  </si>
  <si>
    <t>Nástřik oboustran.plech na Perizol</t>
  </si>
  <si>
    <t>Pracnost Perizol</t>
  </si>
  <si>
    <t>Koule/klika s krytím TYP 03, bronz 69-75 - vložka FAB/35+55 5kl. 3st</t>
  </si>
  <si>
    <t>3 * 7 Stratobel 33.2 /14/ 7 Stratobel 33.2 (PTN+, Float), Arg., Ug 1.10, 2 * Perizol bílý (Bruegmann) 2 * 24.0 mm</t>
  </si>
  <si>
    <t>4 * pevně zasklený rám - fest</t>
  </si>
  <si>
    <t>Podřipská 1, 411 85 Horní Beřkovice - areál</t>
  </si>
  <si>
    <t>IČO:</t>
  </si>
  <si>
    <t>Parapet plastový interiér, včetně oboustranné krytky.  Šíře parapetu 500 mm</t>
  </si>
  <si>
    <t>2 ks: T-profil 84 mm AA720HI do rámu</t>
  </si>
  <si>
    <t>2 ks: T-profil 84 mm AA720HI do křídla VD</t>
  </si>
  <si>
    <t>Budova "D " - č. 1</t>
  </si>
  <si>
    <t>Budova "J" - č. 1 - Dveře vchodové vstupní</t>
  </si>
  <si>
    <t>Budova "P" - č. 1</t>
  </si>
  <si>
    <t>2 * křídlo balkonové široké</t>
  </si>
  <si>
    <t>2 * křídlo široké</t>
  </si>
  <si>
    <t>2 * křídlo vchodové ven otv.</t>
  </si>
  <si>
    <t>Typ:</t>
  </si>
  <si>
    <t>Konstrukce z typu - ALUSTD</t>
  </si>
  <si>
    <t>Oplechování parapetů včetně rohů Al, rš 250 mm, lepení
Enkolitem</t>
  </si>
  <si>
    <t>Klička TYP 01 uzamykatelná, bílá RAL 9016, snížení kliky na výšku 420mm 1-kř.</t>
  </si>
  <si>
    <t>č. 6 - 4K</t>
  </si>
  <si>
    <t>3 * sloupek/příčka 90mm</t>
  </si>
  <si>
    <t>Klička/klika</t>
  </si>
  <si>
    <t>4 ot.sklopné pravé balkon hlavní</t>
  </si>
  <si>
    <t>Kotvení</t>
  </si>
  <si>
    <t>Rekapitulace stavebních prací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</si>
</sst>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\ &quot;Kč&quot;"/>
    <numFmt numFmtId="165" formatCode="#,##0.00\ _K_č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7">
    <xf numFmtId="0" fontId="0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</cellStyleXfs>
  <cellXfs count="228">
    <xf numFmtId="0" fontId="0" fillId="0" borderId="0" xfId="0"/>
    <xf numFmtId="0" fontId="6" fillId="0" borderId="0" xfId="0" applyFont="1" applyAlignment="1">
      <alignment horizontal="left" vertical="top" wrapText="1"/>
    </xf>
    <xf numFmtId="0" fontId="0" fillId="0" borderId="0" xfId="0" applyBorder="1"/>
    <xf numFmtId="0" fontId="0" fillId="0" borderId="0" xfId="0" applyBorder="1" applyAlignment="1">
      <alignment horizontal="center"/>
    </xf>
    <xf numFmtId="44" fontId="0" fillId="0" borderId="0" xfId="1" applyFont="1" applyBorder="1"/>
    <xf numFmtId="0" fontId="0" fillId="0" borderId="0" xfId="0" applyAlignment="1">
      <alignment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/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9" xfId="0" applyNumberFormat="1" applyBorder="1" applyAlignment="1">
      <alignment vertical="center"/>
    </xf>
    <xf numFmtId="44" fontId="0" fillId="5" borderId="2" xfId="0" applyNumberFormat="1" applyFill="1" applyBorder="1" applyAlignment="1" applyProtection="1">
      <alignment vertical="center"/>
      <protection locked="0"/>
    </xf>
    <xf numFmtId="0" fontId="0" fillId="0" borderId="2" xfId="0" applyBorder="1"/>
    <xf numFmtId="0" fontId="0" fillId="0" borderId="2" xfId="0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2" xfId="0" applyFill="1" applyBorder="1"/>
    <xf numFmtId="44" fontId="0" fillId="0" borderId="0" xfId="0" applyNumberFormat="1"/>
    <xf numFmtId="0" fontId="0" fillId="0" borderId="2" xfId="0" applyFill="1" applyBorder="1" applyAlignment="1">
      <alignment vertical="center" wrapText="1"/>
    </xf>
    <xf numFmtId="0" fontId="0" fillId="0" borderId="0" xfId="0" applyAlignment="1"/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vertical="center"/>
    </xf>
    <xf numFmtId="44" fontId="0" fillId="0" borderId="0" xfId="0" applyNumberFormat="1" applyAlignment="1"/>
    <xf numFmtId="0" fontId="0" fillId="5" borderId="0" xfId="0" applyFill="1"/>
    <xf numFmtId="0" fontId="0" fillId="0" borderId="2" xfId="0" applyBorder="1" applyAlignment="1">
      <alignment horizontal="center" vertical="center"/>
    </xf>
    <xf numFmtId="44" fontId="0" fillId="0" borderId="9" xfId="0" applyNumberFormat="1" applyFill="1" applyBorder="1" applyAlignment="1">
      <alignment vertical="center"/>
    </xf>
    <xf numFmtId="0" fontId="11" fillId="0" borderId="2" xfId="0" applyFont="1" applyBorder="1"/>
    <xf numFmtId="0" fontId="0" fillId="0" borderId="11" xfId="0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44" fontId="0" fillId="5" borderId="11" xfId="0" applyNumberFormat="1" applyFill="1" applyBorder="1" applyAlignment="1" applyProtection="1">
      <alignment vertical="center"/>
      <protection locked="0"/>
    </xf>
    <xf numFmtId="44" fontId="0" fillId="0" borderId="12" xfId="0" applyNumberFormat="1" applyFill="1" applyBorder="1" applyAlignment="1">
      <alignment vertical="center"/>
    </xf>
    <xf numFmtId="44" fontId="0" fillId="0" borderId="0" xfId="1" applyFont="1"/>
    <xf numFmtId="44" fontId="0" fillId="4" borderId="2" xfId="0" applyNumberFormat="1" applyFill="1" applyBorder="1" applyAlignment="1" applyProtection="1">
      <alignment vertical="center"/>
      <protection locked="0"/>
    </xf>
    <xf numFmtId="44" fontId="0" fillId="0" borderId="8" xfId="0" applyNumberFormat="1" applyBorder="1" applyAlignment="1"/>
    <xf numFmtId="44" fontId="0" fillId="0" borderId="9" xfId="0" applyNumberFormat="1" applyBorder="1" applyAlignment="1"/>
    <xf numFmtId="44" fontId="0" fillId="0" borderId="12" xfId="0" applyNumberFormat="1" applyBorder="1" applyAlignment="1"/>
    <xf numFmtId="0" fontId="0" fillId="0" borderId="11" xfId="0" applyBorder="1" applyAlignment="1">
      <alignment horizontal="center"/>
    </xf>
    <xf numFmtId="0" fontId="0" fillId="0" borderId="18" xfId="0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0" fontId="0" fillId="0" borderId="18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8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25" xfId="0" applyBorder="1"/>
    <xf numFmtId="0" fontId="0" fillId="0" borderId="25" xfId="0" applyBorder="1" applyAlignment="1">
      <alignment vertical="center"/>
    </xf>
    <xf numFmtId="0" fontId="3" fillId="0" borderId="18" xfId="0" applyFont="1" applyFill="1" applyBorder="1" applyAlignment="1">
      <alignment horizontal="left"/>
    </xf>
    <xf numFmtId="0" fontId="0" fillId="0" borderId="1" xfId="0" applyBorder="1"/>
    <xf numFmtId="0" fontId="3" fillId="0" borderId="0" xfId="5"/>
    <xf numFmtId="0" fontId="3" fillId="4" borderId="26" xfId="5" applyFill="1" applyBorder="1"/>
    <xf numFmtId="0" fontId="3" fillId="4" borderId="0" xfId="5" applyFill="1" applyBorder="1"/>
    <xf numFmtId="0" fontId="3" fillId="4" borderId="25" xfId="5" applyFill="1" applyBorder="1"/>
    <xf numFmtId="0" fontId="14" fillId="4" borderId="0" xfId="5" applyFont="1" applyFill="1" applyBorder="1"/>
    <xf numFmtId="0" fontId="16" fillId="4" borderId="25" xfId="5" applyFont="1" applyFill="1" applyBorder="1"/>
    <xf numFmtId="0" fontId="3" fillId="0" borderId="26" xfId="5" applyBorder="1"/>
    <xf numFmtId="164" fontId="10" fillId="4" borderId="1" xfId="5" applyNumberFormat="1" applyFont="1" applyFill="1" applyBorder="1"/>
    <xf numFmtId="0" fontId="3" fillId="4" borderId="0" xfId="5" applyFill="1" applyBorder="1" applyAlignment="1">
      <alignment horizontal="center"/>
    </xf>
    <xf numFmtId="0" fontId="3" fillId="4" borderId="25" xfId="5" applyFill="1" applyBorder="1" applyAlignment="1">
      <alignment horizontal="right"/>
    </xf>
    <xf numFmtId="0" fontId="3" fillId="4" borderId="0" xfId="5" applyFill="1" applyBorder="1" applyAlignment="1">
      <alignment horizontal="center" vertical="center"/>
    </xf>
    <xf numFmtId="9" fontId="3" fillId="4" borderId="0" xfId="5" applyNumberFormat="1" applyFill="1" applyBorder="1" applyAlignment="1">
      <alignment horizontal="center"/>
    </xf>
    <xf numFmtId="165" fontId="8" fillId="4" borderId="0" xfId="5" applyNumberFormat="1" applyFont="1" applyFill="1" applyBorder="1" applyAlignment="1"/>
    <xf numFmtId="165" fontId="8" fillId="4" borderId="0" xfId="5" applyNumberFormat="1" applyFont="1" applyFill="1" applyBorder="1"/>
    <xf numFmtId="164" fontId="8" fillId="4" borderId="25" xfId="6" applyNumberFormat="1" applyFont="1" applyFill="1" applyBorder="1" applyAlignment="1">
      <alignment horizontal="right"/>
    </xf>
    <xf numFmtId="0" fontId="10" fillId="4" borderId="0" xfId="5" applyFont="1" applyFill="1" applyBorder="1" applyAlignment="1">
      <alignment horizontal="left"/>
    </xf>
    <xf numFmtId="164" fontId="10" fillId="4" borderId="25" xfId="5" applyNumberFormat="1" applyFont="1" applyFill="1" applyBorder="1"/>
    <xf numFmtId="165" fontId="8" fillId="4" borderId="0" xfId="5" applyNumberFormat="1" applyFont="1" applyFill="1" applyBorder="1" applyAlignment="1">
      <alignment horizontal="center"/>
    </xf>
    <xf numFmtId="165" fontId="8" fillId="4" borderId="0" xfId="5" applyNumberFormat="1" applyFont="1" applyFill="1" applyBorder="1" applyAlignment="1">
      <alignment horizontal="right"/>
    </xf>
    <xf numFmtId="164" fontId="17" fillId="4" borderId="1" xfId="5" applyNumberFormat="1" applyFont="1" applyFill="1" applyBorder="1"/>
    <xf numFmtId="0" fontId="3" fillId="5" borderId="0" xfId="5" applyFill="1"/>
    <xf numFmtId="9" fontId="3" fillId="0" borderId="0" xfId="5" applyNumberFormat="1" applyFill="1" applyBorder="1" applyAlignment="1">
      <alignment horizontal="center"/>
    </xf>
    <xf numFmtId="0" fontId="0" fillId="0" borderId="5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8" xfId="0" applyBorder="1" applyAlignment="1"/>
    <xf numFmtId="0" fontId="0" fillId="0" borderId="24" xfId="0" applyBorder="1" applyAlignment="1"/>
    <xf numFmtId="0" fontId="0" fillId="0" borderId="1" xfId="0" applyBorder="1" applyAlignment="1"/>
    <xf numFmtId="0" fontId="0" fillId="0" borderId="15" xfId="0" applyFill="1" applyBorder="1" applyAlignment="1">
      <alignment horizontal="left" vertical="center"/>
    </xf>
    <xf numFmtId="44" fontId="0" fillId="0" borderId="2" xfId="0" applyNumberFormat="1" applyFill="1" applyBorder="1" applyAlignment="1" applyProtection="1">
      <alignment vertical="center"/>
      <protection locked="0"/>
    </xf>
    <xf numFmtId="0" fontId="10" fillId="4" borderId="24" xfId="5" applyFont="1" applyFill="1" applyBorder="1" applyAlignment="1">
      <alignment horizontal="left"/>
    </xf>
    <xf numFmtId="0" fontId="17" fillId="4" borderId="24" xfId="5" applyFont="1" applyFill="1" applyBorder="1" applyAlignment="1">
      <alignment horizontal="left"/>
    </xf>
    <xf numFmtId="0" fontId="14" fillId="4" borderId="25" xfId="5" applyFont="1" applyFill="1" applyBorder="1" applyAlignment="1">
      <alignment horizontal="left"/>
    </xf>
    <xf numFmtId="0" fontId="0" fillId="0" borderId="18" xfId="0" applyBorder="1" applyAlignment="1"/>
    <xf numFmtId="0" fontId="0" fillId="0" borderId="24" xfId="0" applyBorder="1" applyAlignment="1"/>
    <xf numFmtId="0" fontId="0" fillId="0" borderId="1" xfId="0" applyBorder="1" applyAlignment="1"/>
    <xf numFmtId="0" fontId="13" fillId="4" borderId="26" xfId="5" applyFont="1" applyFill="1" applyBorder="1"/>
    <xf numFmtId="0" fontId="15" fillId="4" borderId="26" xfId="5" applyFont="1" applyFill="1" applyBorder="1"/>
    <xf numFmtId="0" fontId="17" fillId="4" borderId="26" xfId="5" applyFont="1" applyFill="1" applyBorder="1"/>
    <xf numFmtId="0" fontId="3" fillId="4" borderId="26" xfId="5" applyFill="1" applyBorder="1" applyAlignment="1">
      <alignment horizontal="center" vertical="center"/>
    </xf>
    <xf numFmtId="0" fontId="10" fillId="4" borderId="26" xfId="5" applyFont="1" applyFill="1" applyBorder="1" applyAlignment="1">
      <alignment horizontal="left"/>
    </xf>
    <xf numFmtId="0" fontId="12" fillId="4" borderId="26" xfId="5" applyFont="1" applyFill="1" applyBorder="1"/>
    <xf numFmtId="0" fontId="11" fillId="0" borderId="15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44" fontId="11" fillId="0" borderId="9" xfId="0" applyNumberFormat="1" applyFont="1" applyFill="1" applyBorder="1" applyAlignment="1">
      <alignment vertical="center"/>
    </xf>
    <xf numFmtId="0" fontId="11" fillId="0" borderId="0" xfId="0" applyFont="1" applyAlignment="1"/>
    <xf numFmtId="0" fontId="11" fillId="0" borderId="0" xfId="0" applyFont="1"/>
    <xf numFmtId="0" fontId="0" fillId="4" borderId="18" xfId="0" applyFill="1" applyBorder="1" applyAlignment="1"/>
    <xf numFmtId="0" fontId="0" fillId="4" borderId="24" xfId="0" applyFill="1" applyBorder="1" applyAlignment="1"/>
    <xf numFmtId="0" fontId="0" fillId="4" borderId="1" xfId="0" applyFill="1" applyBorder="1" applyAlignment="1"/>
    <xf numFmtId="0" fontId="11" fillId="0" borderId="2" xfId="0" applyFont="1" applyBorder="1" applyAlignment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0" fontId="13" fillId="4" borderId="0" xfId="5" applyFont="1" applyFill="1" applyBorder="1"/>
    <xf numFmtId="0" fontId="14" fillId="4" borderId="25" xfId="5" applyFont="1" applyFill="1" applyBorder="1"/>
    <xf numFmtId="0" fontId="0" fillId="0" borderId="3" xfId="0" applyFill="1" applyBorder="1" applyAlignment="1">
      <alignment horizontal="left" vertical="center"/>
    </xf>
    <xf numFmtId="0" fontId="0" fillId="0" borderId="18" xfId="0" applyBorder="1" applyAlignment="1"/>
    <xf numFmtId="0" fontId="0" fillId="0" borderId="24" xfId="0" applyBorder="1" applyAlignment="1"/>
    <xf numFmtId="0" fontId="0" fillId="0" borderId="1" xfId="0" applyBorder="1" applyAlignment="1"/>
    <xf numFmtId="0" fontId="19" fillId="4" borderId="0" xfId="5" applyFont="1" applyFill="1" applyBorder="1"/>
    <xf numFmtId="0" fontId="12" fillId="4" borderId="28" xfId="5" applyFont="1" applyFill="1" applyBorder="1" applyAlignment="1">
      <alignment horizontal="center"/>
    </xf>
    <xf numFmtId="0" fontId="12" fillId="4" borderId="29" xfId="5" applyFont="1" applyFill="1" applyBorder="1" applyAlignment="1">
      <alignment horizontal="center"/>
    </xf>
    <xf numFmtId="0" fontId="12" fillId="4" borderId="27" xfId="5" applyFont="1" applyFill="1" applyBorder="1" applyAlignment="1">
      <alignment horizontal="center"/>
    </xf>
    <xf numFmtId="0" fontId="10" fillId="4" borderId="18" xfId="5" applyFont="1" applyFill="1" applyBorder="1" applyAlignment="1">
      <alignment horizontal="left"/>
    </xf>
    <xf numFmtId="0" fontId="10" fillId="4" borderId="24" xfId="5" applyFont="1" applyFill="1" applyBorder="1" applyAlignment="1">
      <alignment horizontal="left"/>
    </xf>
    <xf numFmtId="0" fontId="14" fillId="4" borderId="0" xfId="5" applyFont="1" applyFill="1" applyBorder="1" applyAlignment="1">
      <alignment horizontal="left"/>
    </xf>
    <xf numFmtId="0" fontId="14" fillId="4" borderId="25" xfId="5" applyFont="1" applyFill="1" applyBorder="1" applyAlignment="1">
      <alignment horizontal="left"/>
    </xf>
    <xf numFmtId="0" fontId="18" fillId="4" borderId="18" xfId="5" applyFont="1" applyFill="1" applyBorder="1" applyAlignment="1">
      <alignment horizontal="center"/>
    </xf>
    <xf numFmtId="0" fontId="18" fillId="4" borderId="24" xfId="5" applyFont="1" applyFill="1" applyBorder="1" applyAlignment="1">
      <alignment horizontal="center"/>
    </xf>
    <xf numFmtId="0" fontId="18" fillId="4" borderId="1" xfId="5" applyFont="1" applyFill="1" applyBorder="1" applyAlignment="1">
      <alignment horizontal="center"/>
    </xf>
    <xf numFmtId="0" fontId="17" fillId="4" borderId="18" xfId="5" applyFont="1" applyFill="1" applyBorder="1" applyAlignment="1">
      <alignment horizontal="left"/>
    </xf>
    <xf numFmtId="0" fontId="17" fillId="4" borderId="24" xfId="5" applyFont="1" applyFill="1" applyBorder="1" applyAlignment="1">
      <alignment horizontal="left"/>
    </xf>
    <xf numFmtId="0" fontId="18" fillId="0" borderId="18" xfId="5" applyFont="1" applyFill="1" applyBorder="1" applyAlignment="1">
      <alignment horizontal="center"/>
    </xf>
    <xf numFmtId="0" fontId="18" fillId="0" borderId="24" xfId="5" applyFont="1" applyFill="1" applyBorder="1" applyAlignment="1">
      <alignment horizontal="center"/>
    </xf>
    <xf numFmtId="0" fontId="18" fillId="0" borderId="1" xfId="5" applyFont="1" applyFill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8" xfId="0" applyFill="1" applyBorder="1" applyAlignment="1">
      <alignment horizontal="left" vertical="center" wrapText="1"/>
    </xf>
    <xf numFmtId="0" fontId="0" fillId="0" borderId="24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0" fillId="0" borderId="18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8" fillId="0" borderId="18" xfId="0" applyFont="1" applyBorder="1" applyAlignment="1">
      <alignment horizontal="right"/>
    </xf>
    <xf numFmtId="0" fontId="8" fillId="0" borderId="24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44" fontId="0" fillId="0" borderId="18" xfId="1" applyFont="1" applyBorder="1" applyAlignment="1">
      <alignment horizontal="center"/>
    </xf>
    <xf numFmtId="44" fontId="0" fillId="0" borderId="24" xfId="1" applyFont="1" applyBorder="1" applyAlignment="1">
      <alignment horizontal="center"/>
    </xf>
    <xf numFmtId="44" fontId="0" fillId="0" borderId="1" xfId="1" applyFont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0" fontId="10" fillId="3" borderId="22" xfId="0" applyFont="1" applyFill="1" applyBorder="1" applyAlignment="1">
      <alignment horizontal="center"/>
    </xf>
    <xf numFmtId="0" fontId="10" fillId="3" borderId="23" xfId="0" applyFont="1" applyFill="1" applyBorder="1" applyAlignment="1">
      <alignment horizontal="center"/>
    </xf>
    <xf numFmtId="0" fontId="0" fillId="0" borderId="18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8" xfId="0" applyBorder="1" applyAlignment="1"/>
    <xf numFmtId="0" fontId="0" fillId="0" borderId="24" xfId="0" applyBorder="1" applyAlignment="1"/>
    <xf numFmtId="0" fontId="0" fillId="0" borderId="1" xfId="0" applyBorder="1" applyAlignment="1"/>
    <xf numFmtId="0" fontId="0" fillId="0" borderId="18" xfId="0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8" xfId="0" applyFill="1" applyBorder="1" applyAlignment="1"/>
    <xf numFmtId="0" fontId="0" fillId="0" borderId="24" xfId="0" applyFill="1" applyBorder="1" applyAlignment="1"/>
    <xf numFmtId="0" fontId="0" fillId="0" borderId="1" xfId="0" applyFill="1" applyBorder="1" applyAlignment="1"/>
    <xf numFmtId="0" fontId="0" fillId="0" borderId="18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6" xfId="0" applyFill="1" applyBorder="1" applyAlignment="1">
      <alignment horizontal="left" vertical="center"/>
    </xf>
    <xf numFmtId="0" fontId="0" fillId="0" borderId="17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0" fontId="0" fillId="0" borderId="20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9" fontId="0" fillId="0" borderId="18" xfId="2" applyFon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8" xfId="0" applyBorder="1" applyAlignment="1">
      <alignment wrapText="1"/>
    </xf>
    <xf numFmtId="0" fontId="0" fillId="4" borderId="18" xfId="0" applyFill="1" applyBorder="1" applyAlignment="1">
      <alignment wrapText="1"/>
    </xf>
    <xf numFmtId="0" fontId="0" fillId="4" borderId="24" xfId="0" applyFill="1" applyBorder="1" applyAlignment="1"/>
    <xf numFmtId="0" fontId="0" fillId="4" borderId="1" xfId="0" applyFill="1" applyBorder="1" applyAlignment="1"/>
    <xf numFmtId="0" fontId="0" fillId="4" borderId="18" xfId="0" applyFill="1" applyBorder="1" applyAlignment="1"/>
    <xf numFmtId="0" fontId="0" fillId="4" borderId="18" xfId="0" applyFill="1" applyBorder="1" applyAlignment="1">
      <alignment vertical="center" wrapText="1"/>
    </xf>
    <xf numFmtId="0" fontId="0" fillId="4" borderId="24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4" fillId="0" borderId="18" xfId="0" applyFont="1" applyFill="1" applyBorder="1" applyAlignment="1">
      <alignment wrapText="1"/>
    </xf>
    <xf numFmtId="0" fontId="4" fillId="0" borderId="24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18" xfId="0" applyFont="1" applyFill="1" applyBorder="1" applyAlignment="1">
      <alignment vertical="center" wrapText="1"/>
    </xf>
    <xf numFmtId="0" fontId="4" fillId="0" borderId="24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" fillId="0" borderId="18" xfId="0" applyFont="1" applyBorder="1" applyAlignment="1"/>
    <xf numFmtId="0" fontId="2" fillId="0" borderId="24" xfId="0" applyFont="1" applyBorder="1" applyAlignment="1"/>
    <xf numFmtId="0" fontId="2" fillId="0" borderId="1" xfId="0" applyFont="1" applyBorder="1" applyAlignment="1"/>
    <xf numFmtId="0" fontId="1" fillId="0" borderId="18" xfId="0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1" xfId="0" applyBorder="1" applyAlignment="1">
      <alignment wrapText="1"/>
    </xf>
    <xf numFmtId="0" fontId="4" fillId="0" borderId="18" xfId="0" applyFont="1" applyBorder="1" applyAlignment="1">
      <alignment wrapText="1"/>
    </xf>
    <xf numFmtId="0" fontId="4" fillId="0" borderId="24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4" fillId="0" borderId="18" xfId="0" applyFont="1" applyBorder="1" applyAlignment="1"/>
    <xf numFmtId="0" fontId="4" fillId="0" borderId="24" xfId="0" applyFont="1" applyBorder="1" applyAlignment="1"/>
    <xf numFmtId="0" fontId="4" fillId="0" borderId="1" xfId="0" applyFont="1" applyBorder="1" applyAlignment="1"/>
    <xf numFmtId="0" fontId="0" fillId="0" borderId="3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25" xfId="0" applyBorder="1" applyAlignment="1">
      <alignment horizontal="left" vertical="center"/>
    </xf>
    <xf numFmtId="0" fontId="0" fillId="0" borderId="25" xfId="0" applyFill="1" applyBorder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0" fillId="0" borderId="18" xfId="0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0" fontId="3" fillId="5" borderId="0" xfId="5" applyFill="1" applyBorder="1" applyAlignment="1" applyProtection="1">
      <alignment horizontal="left"/>
      <protection locked="0"/>
    </xf>
    <xf numFmtId="0" fontId="1" fillId="5" borderId="25" xfId="5" applyFont="1" applyFill="1" applyBorder="1" applyProtection="1">
      <protection locked="0"/>
    </xf>
    <xf numFmtId="44" fontId="0" fillId="5" borderId="2" xfId="1" applyFont="1" applyFill="1" applyBorder="1" applyAlignment="1" applyProtection="1">
      <alignment horizontal="center"/>
      <protection locked="0"/>
    </xf>
  </cellXfs>
  <cellStyles count="7">
    <cellStyle name="Měna" xfId="1" builtinId="4"/>
    <cellStyle name="Měna 2" xfId="4"/>
    <cellStyle name="Měna 2 2" xfId="6"/>
    <cellStyle name="Normální" xfId="0" builtinId="0"/>
    <cellStyle name="Normální 2" xfId="3"/>
    <cellStyle name="Normální 2 2" xfId="5"/>
    <cellStyle name="Procenta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19050</xdr:rowOff>
    </xdr:from>
    <xdr:to>
      <xdr:col>2</xdr:col>
      <xdr:colOff>3886201</xdr:colOff>
      <xdr:row>21</xdr:row>
      <xdr:rowOff>19050</xdr:rowOff>
    </xdr:to>
    <xdr:pic>
      <xdr:nvPicPr>
        <xdr:cNvPr id="12" name="image7.jpe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4" y="619125"/>
          <a:ext cx="4343401" cy="3581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27</xdr:row>
      <xdr:rowOff>28575</xdr:rowOff>
    </xdr:from>
    <xdr:to>
      <xdr:col>3</xdr:col>
      <xdr:colOff>333374</xdr:colOff>
      <xdr:row>46</xdr:row>
      <xdr:rowOff>76200</xdr:rowOff>
    </xdr:to>
    <xdr:pic>
      <xdr:nvPicPr>
        <xdr:cNvPr id="13" name="image8.jpe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24" y="5476875"/>
          <a:ext cx="4676775" cy="4048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28574</xdr:rowOff>
    </xdr:from>
    <xdr:to>
      <xdr:col>2</xdr:col>
      <xdr:colOff>3857625</xdr:colOff>
      <xdr:row>67</xdr:row>
      <xdr:rowOff>142874</xdr:rowOff>
    </xdr:to>
    <xdr:pic>
      <xdr:nvPicPr>
        <xdr:cNvPr id="14" name="image9.jpe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8174" y="10020299"/>
          <a:ext cx="4314825" cy="3609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2981325</xdr:colOff>
      <xdr:row>89</xdr:row>
      <xdr:rowOff>38100</xdr:rowOff>
    </xdr:to>
    <xdr:pic>
      <xdr:nvPicPr>
        <xdr:cNvPr id="15" name="image10.jpe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9" y="14592300"/>
          <a:ext cx="3438525" cy="3467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190499</xdr:rowOff>
    </xdr:from>
    <xdr:to>
      <xdr:col>2</xdr:col>
      <xdr:colOff>3571875</xdr:colOff>
      <xdr:row>109</xdr:row>
      <xdr:rowOff>114299</xdr:rowOff>
    </xdr:to>
    <xdr:pic>
      <xdr:nvPicPr>
        <xdr:cNvPr id="16" name="image11.jpe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0" y="20716874"/>
          <a:ext cx="4029075" cy="3209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3838575</xdr:colOff>
      <xdr:row>129</xdr:row>
      <xdr:rowOff>76200</xdr:rowOff>
    </xdr:to>
    <xdr:pic>
      <xdr:nvPicPr>
        <xdr:cNvPr id="17" name="image11.jpe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1025" y="22155150"/>
          <a:ext cx="4295775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190499</xdr:rowOff>
    </xdr:from>
    <xdr:to>
      <xdr:col>2</xdr:col>
      <xdr:colOff>2676525</xdr:colOff>
      <xdr:row>147</xdr:row>
      <xdr:rowOff>171450</xdr:rowOff>
    </xdr:to>
    <xdr:pic>
      <xdr:nvPicPr>
        <xdr:cNvPr id="18" name="image12.jpeg"/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9124" y="27136724"/>
          <a:ext cx="3133725" cy="2876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19050</xdr:rowOff>
    </xdr:from>
    <xdr:to>
      <xdr:col>3</xdr:col>
      <xdr:colOff>438150</xdr:colOff>
      <xdr:row>170</xdr:row>
      <xdr:rowOff>180975</xdr:rowOff>
    </xdr:to>
    <xdr:pic>
      <xdr:nvPicPr>
        <xdr:cNvPr id="19" name="image13.jpeg"/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7650" y="32118300"/>
          <a:ext cx="481012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2</xdr:col>
      <xdr:colOff>3848100</xdr:colOff>
      <xdr:row>190</xdr:row>
      <xdr:rowOff>19050</xdr:rowOff>
    </xdr:to>
    <xdr:pic>
      <xdr:nvPicPr>
        <xdr:cNvPr id="20" name="image14.jpeg"/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" y="38814375"/>
          <a:ext cx="4305300" cy="3067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180974</xdr:rowOff>
    </xdr:from>
    <xdr:to>
      <xdr:col>3</xdr:col>
      <xdr:colOff>342900</xdr:colOff>
      <xdr:row>215</xdr:row>
      <xdr:rowOff>142874</xdr:rowOff>
    </xdr:to>
    <xdr:pic>
      <xdr:nvPicPr>
        <xdr:cNvPr id="21" name="image15.jpeg"/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8174" y="39404924"/>
          <a:ext cx="4714875" cy="42195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221</xdr:row>
      <xdr:rowOff>9524</xdr:rowOff>
    </xdr:from>
    <xdr:to>
      <xdr:col>2</xdr:col>
      <xdr:colOff>3638550</xdr:colOff>
      <xdr:row>241</xdr:row>
      <xdr:rowOff>9524</xdr:rowOff>
    </xdr:to>
    <xdr:pic>
      <xdr:nvPicPr>
        <xdr:cNvPr id="22" name="image16.jpeg"/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6274" y="44596049"/>
          <a:ext cx="4076701" cy="4410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3</xdr:col>
      <xdr:colOff>123825</xdr:colOff>
      <xdr:row>265</xdr:row>
      <xdr:rowOff>104775</xdr:rowOff>
    </xdr:to>
    <xdr:pic>
      <xdr:nvPicPr>
        <xdr:cNvPr id="23" name="image17.jpeg"/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0" y="54711600"/>
          <a:ext cx="4495800" cy="38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1</xdr:rowOff>
    </xdr:from>
    <xdr:to>
      <xdr:col>3</xdr:col>
      <xdr:colOff>514350</xdr:colOff>
      <xdr:row>292</xdr:row>
      <xdr:rowOff>169377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626001"/>
          <a:ext cx="4886325" cy="3941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3</xdr:row>
      <xdr:rowOff>19050</xdr:rowOff>
    </xdr:from>
    <xdr:to>
      <xdr:col>2</xdr:col>
      <xdr:colOff>3609974</xdr:colOff>
      <xdr:row>21</xdr:row>
      <xdr:rowOff>47625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638175"/>
          <a:ext cx="4048125" cy="3819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3</xdr:col>
      <xdr:colOff>381000</xdr:colOff>
      <xdr:row>16</xdr:row>
      <xdr:rowOff>104775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81025"/>
          <a:ext cx="4667250" cy="2762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46"/>
  <sheetViews>
    <sheetView showGridLines="0" tabSelected="1" workbookViewId="0">
      <selection activeCell="L31" sqref="L31"/>
    </sheetView>
  </sheetViews>
  <sheetFormatPr defaultRowHeight="15" x14ac:dyDescent="0.25"/>
  <cols>
    <col min="1" max="1" width="2.140625" style="62" customWidth="1"/>
    <col min="2" max="2" width="15.140625" style="62" customWidth="1"/>
    <col min="3" max="3" width="11.7109375" style="62" customWidth="1"/>
    <col min="4" max="7" width="9.140625" style="62"/>
    <col min="8" max="8" width="14.85546875" style="62" customWidth="1"/>
    <col min="9" max="9" width="4.7109375" style="62" customWidth="1"/>
    <col min="10" max="10" width="5.7109375" style="62" customWidth="1"/>
    <col min="11" max="11" width="6" style="62" customWidth="1"/>
    <col min="12" max="12" width="24.5703125" style="62" customWidth="1"/>
    <col min="13" max="16384" width="9.140625" style="62"/>
  </cols>
  <sheetData>
    <row r="2" spans="2:13" ht="31.5" x14ac:dyDescent="0.5">
      <c r="B2" s="122" t="s">
        <v>286</v>
      </c>
      <c r="C2" s="123"/>
      <c r="D2" s="123"/>
      <c r="E2" s="123"/>
      <c r="F2" s="123"/>
      <c r="G2" s="123"/>
      <c r="H2" s="123"/>
      <c r="I2" s="123"/>
      <c r="J2" s="123"/>
      <c r="K2" s="123"/>
      <c r="L2" s="124"/>
    </row>
    <row r="3" spans="2:13" ht="31.5" x14ac:dyDescent="0.5">
      <c r="B3" s="103"/>
      <c r="C3" s="64"/>
      <c r="D3" s="64"/>
      <c r="E3" s="64"/>
      <c r="F3" s="64"/>
      <c r="G3" s="64"/>
      <c r="H3" s="64"/>
      <c r="I3" s="64"/>
      <c r="J3" s="64"/>
      <c r="K3" s="64"/>
      <c r="L3" s="65"/>
    </row>
    <row r="4" spans="2:13" ht="18.75" x14ac:dyDescent="0.3">
      <c r="B4" s="99" t="s">
        <v>218</v>
      </c>
      <c r="C4" s="66" t="s">
        <v>219</v>
      </c>
      <c r="D4" s="64"/>
      <c r="E4" s="64"/>
      <c r="F4" s="64"/>
      <c r="G4" s="64"/>
      <c r="H4" s="64"/>
      <c r="I4" s="64"/>
      <c r="J4" s="64"/>
      <c r="K4" s="115" t="s">
        <v>267</v>
      </c>
      <c r="L4" s="94">
        <v>673552</v>
      </c>
    </row>
    <row r="5" spans="2:13" ht="18.75" x14ac:dyDescent="0.3">
      <c r="B5" s="99" t="s">
        <v>217</v>
      </c>
      <c r="C5" s="66" t="s">
        <v>266</v>
      </c>
      <c r="D5" s="64"/>
      <c r="E5" s="64"/>
      <c r="F5" s="64"/>
      <c r="G5" s="64"/>
      <c r="H5" s="64"/>
      <c r="I5" s="64"/>
      <c r="J5" s="64"/>
      <c r="K5" s="115" t="s">
        <v>220</v>
      </c>
      <c r="L5" s="116" t="s">
        <v>221</v>
      </c>
    </row>
    <row r="6" spans="2:13" ht="21" customHeight="1" x14ac:dyDescent="0.3">
      <c r="B6" s="98" t="s">
        <v>216</v>
      </c>
      <c r="C6" s="127" t="s">
        <v>238</v>
      </c>
      <c r="D6" s="127"/>
      <c r="E6" s="127"/>
      <c r="F6" s="127"/>
      <c r="G6" s="127"/>
      <c r="H6" s="127"/>
      <c r="I6" s="127"/>
      <c r="J6" s="127"/>
      <c r="K6" s="127"/>
      <c r="L6" s="128"/>
    </row>
    <row r="7" spans="2:13" ht="21" x14ac:dyDescent="0.35">
      <c r="B7" s="99"/>
      <c r="C7" s="66"/>
      <c r="D7" s="64"/>
      <c r="E7" s="64"/>
      <c r="F7" s="64"/>
      <c r="G7" s="64"/>
      <c r="H7" s="64"/>
      <c r="I7" s="64"/>
      <c r="J7" s="64"/>
      <c r="K7" s="64"/>
      <c r="L7" s="67"/>
    </row>
    <row r="8" spans="2:13" ht="21" x14ac:dyDescent="0.35">
      <c r="B8" s="100" t="s">
        <v>222</v>
      </c>
      <c r="C8" s="225" t="s">
        <v>234</v>
      </c>
      <c r="D8" s="225"/>
      <c r="E8" s="64"/>
      <c r="F8" s="64"/>
      <c r="G8" s="64"/>
      <c r="H8" s="64"/>
      <c r="I8" s="64"/>
      <c r="J8" s="64"/>
      <c r="K8" s="121" t="s">
        <v>267</v>
      </c>
      <c r="L8" s="226" t="s">
        <v>234</v>
      </c>
      <c r="M8" s="68"/>
    </row>
    <row r="9" spans="2:13" ht="21" x14ac:dyDescent="0.35">
      <c r="B9" s="100" t="s">
        <v>223</v>
      </c>
      <c r="C9" s="225" t="s">
        <v>234</v>
      </c>
      <c r="D9" s="225"/>
      <c r="E9" s="64"/>
      <c r="F9" s="64"/>
      <c r="G9" s="64"/>
      <c r="H9" s="64"/>
      <c r="I9" s="64"/>
      <c r="J9" s="64"/>
      <c r="K9" s="121" t="s">
        <v>224</v>
      </c>
      <c r="L9" s="226" t="s">
        <v>234</v>
      </c>
      <c r="M9" s="68"/>
    </row>
    <row r="10" spans="2:13" x14ac:dyDescent="0.25">
      <c r="B10" s="63"/>
      <c r="C10" s="64"/>
      <c r="D10" s="64"/>
      <c r="E10" s="64"/>
      <c r="F10" s="64"/>
      <c r="G10" s="64"/>
      <c r="H10" s="64"/>
      <c r="I10" s="64"/>
      <c r="J10" s="64"/>
      <c r="K10" s="64"/>
      <c r="L10" s="65"/>
      <c r="M10" s="68"/>
    </row>
    <row r="11" spans="2:13" x14ac:dyDescent="0.25">
      <c r="B11" s="63"/>
      <c r="C11" s="64"/>
      <c r="D11" s="64"/>
      <c r="E11" s="64"/>
      <c r="F11" s="64"/>
      <c r="G11" s="64"/>
      <c r="H11" s="64"/>
      <c r="I11" s="64"/>
      <c r="J11" s="64"/>
      <c r="K11" s="64"/>
      <c r="L11" s="65"/>
      <c r="M11" s="68"/>
    </row>
    <row r="12" spans="2:13" ht="19.5" x14ac:dyDescent="0.3">
      <c r="B12" s="129" t="s">
        <v>232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1"/>
    </row>
    <row r="13" spans="2:13" ht="18.75" x14ac:dyDescent="0.3">
      <c r="B13" s="125" t="s">
        <v>225</v>
      </c>
      <c r="C13" s="126"/>
      <c r="D13" s="126"/>
      <c r="E13" s="126"/>
      <c r="F13" s="126"/>
      <c r="G13" s="126"/>
      <c r="H13" s="126"/>
      <c r="I13" s="126"/>
      <c r="J13" s="126"/>
      <c r="K13" s="92"/>
      <c r="L13" s="69">
        <f>'bud. D'!G351</f>
        <v>0</v>
      </c>
    </row>
    <row r="14" spans="2:13" x14ac:dyDescent="0.25">
      <c r="B14" s="63"/>
      <c r="C14" s="64"/>
      <c r="D14" s="70" t="s">
        <v>226</v>
      </c>
      <c r="E14" s="64"/>
      <c r="F14" s="64"/>
      <c r="G14" s="64"/>
      <c r="H14" s="70" t="s">
        <v>227</v>
      </c>
      <c r="I14" s="64"/>
      <c r="J14" s="64"/>
      <c r="K14" s="64"/>
      <c r="L14" s="71" t="s">
        <v>228</v>
      </c>
    </row>
    <row r="15" spans="2:13" x14ac:dyDescent="0.25">
      <c r="B15" s="101" t="s">
        <v>5</v>
      </c>
      <c r="C15" s="64" t="s">
        <v>229</v>
      </c>
      <c r="D15" s="83">
        <v>0.21</v>
      </c>
      <c r="E15" s="64"/>
      <c r="F15" s="64"/>
      <c r="G15" s="64"/>
      <c r="H15" s="74">
        <f>L13</f>
        <v>0</v>
      </c>
      <c r="I15" s="75"/>
      <c r="J15" s="75"/>
      <c r="K15" s="75"/>
      <c r="L15" s="76">
        <f>H15*0.21</f>
        <v>0</v>
      </c>
    </row>
    <row r="16" spans="2:13" ht="18.75" x14ac:dyDescent="0.3">
      <c r="B16" s="125" t="s">
        <v>230</v>
      </c>
      <c r="C16" s="126"/>
      <c r="D16" s="126"/>
      <c r="E16" s="126"/>
      <c r="F16" s="126"/>
      <c r="G16" s="126"/>
      <c r="H16" s="126"/>
      <c r="I16" s="126"/>
      <c r="J16" s="126"/>
      <c r="K16" s="92"/>
      <c r="L16" s="69">
        <f>L13+L15</f>
        <v>0</v>
      </c>
    </row>
    <row r="17" spans="2:12" ht="18.75" x14ac:dyDescent="0.3">
      <c r="B17" s="102"/>
      <c r="C17" s="77"/>
      <c r="D17" s="77"/>
      <c r="E17" s="77"/>
      <c r="F17" s="77"/>
      <c r="G17" s="77"/>
      <c r="H17" s="77"/>
      <c r="I17" s="77"/>
      <c r="J17" s="77"/>
      <c r="K17" s="77"/>
      <c r="L17" s="78"/>
    </row>
    <row r="18" spans="2:12" ht="18.75" x14ac:dyDescent="0.3">
      <c r="B18" s="102"/>
      <c r="C18" s="77"/>
      <c r="D18" s="77"/>
      <c r="E18" s="77"/>
      <c r="F18" s="77"/>
      <c r="G18" s="77"/>
      <c r="H18" s="77"/>
      <c r="I18" s="77"/>
      <c r="J18" s="77"/>
      <c r="K18" s="77"/>
      <c r="L18" s="78"/>
    </row>
    <row r="19" spans="2:12" x14ac:dyDescent="0.25">
      <c r="B19" s="101"/>
      <c r="C19" s="64"/>
      <c r="D19" s="73"/>
      <c r="E19" s="64"/>
      <c r="F19" s="64"/>
      <c r="G19" s="64"/>
      <c r="H19" s="79"/>
      <c r="I19" s="75"/>
      <c r="J19" s="75"/>
      <c r="K19" s="75"/>
      <c r="L19" s="76"/>
    </row>
    <row r="20" spans="2:12" ht="19.5" x14ac:dyDescent="0.3">
      <c r="B20" s="134" t="s">
        <v>239</v>
      </c>
      <c r="C20" s="135"/>
      <c r="D20" s="135"/>
      <c r="E20" s="135"/>
      <c r="F20" s="135"/>
      <c r="G20" s="135"/>
      <c r="H20" s="135"/>
      <c r="I20" s="135"/>
      <c r="J20" s="135"/>
      <c r="K20" s="135"/>
      <c r="L20" s="136"/>
    </row>
    <row r="21" spans="2:12" ht="18.75" x14ac:dyDescent="0.3">
      <c r="B21" s="125" t="s">
        <v>225</v>
      </c>
      <c r="C21" s="126"/>
      <c r="D21" s="126"/>
      <c r="E21" s="126"/>
      <c r="F21" s="126"/>
      <c r="G21" s="126"/>
      <c r="H21" s="126"/>
      <c r="I21" s="126"/>
      <c r="J21" s="126"/>
      <c r="K21" s="92"/>
      <c r="L21" s="69">
        <f>'Bud. J'!$G$47</f>
        <v>0</v>
      </c>
    </row>
    <row r="22" spans="2:12" x14ac:dyDescent="0.25">
      <c r="B22" s="63"/>
      <c r="C22" s="64"/>
      <c r="D22" s="70" t="s">
        <v>226</v>
      </c>
      <c r="E22" s="64"/>
      <c r="F22" s="64"/>
      <c r="G22" s="64"/>
      <c r="H22" s="70" t="s">
        <v>227</v>
      </c>
      <c r="I22" s="64"/>
      <c r="J22" s="64"/>
      <c r="K22" s="64"/>
      <c r="L22" s="71" t="s">
        <v>228</v>
      </c>
    </row>
    <row r="23" spans="2:12" x14ac:dyDescent="0.25">
      <c r="B23" s="101" t="s">
        <v>5</v>
      </c>
      <c r="C23" s="64" t="s">
        <v>229</v>
      </c>
      <c r="D23" s="83">
        <v>0.21</v>
      </c>
      <c r="E23" s="64"/>
      <c r="F23" s="64"/>
      <c r="G23" s="64"/>
      <c r="H23" s="74">
        <f>L21</f>
        <v>0</v>
      </c>
      <c r="I23" s="75"/>
      <c r="J23" s="75"/>
      <c r="K23" s="75"/>
      <c r="L23" s="76">
        <f>H23*0.21</f>
        <v>0</v>
      </c>
    </row>
    <row r="24" spans="2:12" ht="18.75" x14ac:dyDescent="0.3">
      <c r="B24" s="125" t="s">
        <v>230</v>
      </c>
      <c r="C24" s="126"/>
      <c r="D24" s="126"/>
      <c r="E24" s="126"/>
      <c r="F24" s="126"/>
      <c r="G24" s="126"/>
      <c r="H24" s="126"/>
      <c r="I24" s="126"/>
      <c r="J24" s="126"/>
      <c r="K24" s="92"/>
      <c r="L24" s="69">
        <f>L21+L23</f>
        <v>0</v>
      </c>
    </row>
    <row r="25" spans="2:12" ht="18.75" x14ac:dyDescent="0.3">
      <c r="B25" s="102"/>
      <c r="C25" s="77"/>
      <c r="D25" s="77"/>
      <c r="E25" s="77"/>
      <c r="F25" s="77"/>
      <c r="G25" s="77"/>
      <c r="H25" s="77"/>
      <c r="I25" s="77"/>
      <c r="J25" s="77"/>
      <c r="K25" s="77"/>
      <c r="L25" s="78"/>
    </row>
    <row r="26" spans="2:12" ht="18.75" x14ac:dyDescent="0.3">
      <c r="B26" s="102"/>
      <c r="C26" s="77"/>
      <c r="D26" s="77"/>
      <c r="E26" s="77"/>
      <c r="F26" s="77"/>
      <c r="G26" s="77"/>
      <c r="H26" s="77"/>
      <c r="I26" s="77"/>
      <c r="J26" s="77"/>
      <c r="K26" s="77"/>
      <c r="L26" s="78"/>
    </row>
    <row r="27" spans="2:12" ht="18.75" x14ac:dyDescent="0.3">
      <c r="B27" s="102"/>
      <c r="C27" s="77"/>
      <c r="D27" s="77"/>
      <c r="E27" s="77"/>
      <c r="F27" s="77"/>
      <c r="G27" s="77"/>
      <c r="H27" s="77"/>
      <c r="I27" s="77"/>
      <c r="J27" s="77"/>
      <c r="K27" s="77"/>
      <c r="L27" s="78"/>
    </row>
    <row r="28" spans="2:12" ht="19.5" x14ac:dyDescent="0.3">
      <c r="B28" s="134" t="s">
        <v>233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6"/>
    </row>
    <row r="29" spans="2:12" ht="18.75" x14ac:dyDescent="0.3">
      <c r="B29" s="125" t="s">
        <v>225</v>
      </c>
      <c r="C29" s="126"/>
      <c r="D29" s="126"/>
      <c r="E29" s="126"/>
      <c r="F29" s="126"/>
      <c r="G29" s="126"/>
      <c r="H29" s="126"/>
      <c r="I29" s="126"/>
      <c r="J29" s="126"/>
      <c r="K29" s="92"/>
      <c r="L29" s="69">
        <f>'Bud. P'!G48</f>
        <v>0</v>
      </c>
    </row>
    <row r="30" spans="2:12" x14ac:dyDescent="0.25">
      <c r="B30" s="63"/>
      <c r="C30" s="64"/>
      <c r="D30" s="70" t="s">
        <v>226</v>
      </c>
      <c r="E30" s="64"/>
      <c r="F30" s="64"/>
      <c r="G30" s="64"/>
      <c r="H30" s="70" t="s">
        <v>227</v>
      </c>
      <c r="I30" s="64"/>
      <c r="J30" s="64"/>
      <c r="K30" s="64"/>
      <c r="L30" s="71" t="s">
        <v>228</v>
      </c>
    </row>
    <row r="31" spans="2:12" x14ac:dyDescent="0.25">
      <c r="B31" s="101" t="s">
        <v>5</v>
      </c>
      <c r="C31" s="64" t="s">
        <v>229</v>
      </c>
      <c r="D31" s="83">
        <v>0.21</v>
      </c>
      <c r="E31" s="64"/>
      <c r="F31" s="64"/>
      <c r="G31" s="64"/>
      <c r="H31" s="74">
        <f>L29</f>
        <v>0</v>
      </c>
      <c r="I31" s="75"/>
      <c r="J31" s="75"/>
      <c r="K31" s="75"/>
      <c r="L31" s="76">
        <f>H31*0.21</f>
        <v>0</v>
      </c>
    </row>
    <row r="32" spans="2:12" ht="18.75" x14ac:dyDescent="0.3">
      <c r="B32" s="125" t="s">
        <v>230</v>
      </c>
      <c r="C32" s="126"/>
      <c r="D32" s="126"/>
      <c r="E32" s="126"/>
      <c r="F32" s="126"/>
      <c r="G32" s="126"/>
      <c r="H32" s="126"/>
      <c r="I32" s="126"/>
      <c r="J32" s="126"/>
      <c r="K32" s="92"/>
      <c r="L32" s="69">
        <f>L29+L31</f>
        <v>0</v>
      </c>
    </row>
    <row r="33" spans="2:12" ht="18.75" x14ac:dyDescent="0.3">
      <c r="B33" s="102"/>
      <c r="C33" s="77"/>
      <c r="D33" s="77"/>
      <c r="E33" s="77"/>
      <c r="F33" s="77"/>
      <c r="G33" s="77"/>
      <c r="H33" s="77"/>
      <c r="I33" s="77"/>
      <c r="J33" s="77"/>
      <c r="K33" s="77"/>
      <c r="L33" s="78"/>
    </row>
    <row r="34" spans="2:12" ht="18.75" x14ac:dyDescent="0.3">
      <c r="B34" s="102"/>
      <c r="C34" s="77"/>
      <c r="D34" s="77"/>
      <c r="E34" s="77"/>
      <c r="F34" s="77"/>
      <c r="G34" s="77"/>
      <c r="H34" s="77"/>
      <c r="I34" s="77"/>
      <c r="J34" s="77"/>
      <c r="K34" s="77"/>
      <c r="L34" s="78"/>
    </row>
    <row r="35" spans="2:12" ht="18.75" x14ac:dyDescent="0.3">
      <c r="B35" s="102"/>
      <c r="C35" s="77"/>
      <c r="D35" s="77"/>
      <c r="E35" s="77"/>
      <c r="F35" s="77"/>
      <c r="G35" s="77"/>
      <c r="H35" s="77"/>
      <c r="I35" s="77"/>
      <c r="J35" s="77"/>
      <c r="K35" s="77"/>
      <c r="L35" s="78"/>
    </row>
    <row r="36" spans="2:12" x14ac:dyDescent="0.25">
      <c r="B36" s="101"/>
      <c r="C36" s="64"/>
      <c r="D36" s="73"/>
      <c r="E36" s="64"/>
      <c r="F36" s="64"/>
      <c r="G36" s="64"/>
      <c r="H36" s="79"/>
      <c r="I36" s="75"/>
      <c r="J36" s="75"/>
      <c r="K36" s="75"/>
      <c r="L36" s="76"/>
    </row>
    <row r="37" spans="2:12" x14ac:dyDescent="0.25">
      <c r="B37" s="101"/>
      <c r="C37" s="64"/>
      <c r="D37" s="73"/>
      <c r="E37" s="64"/>
      <c r="F37" s="64"/>
      <c r="G37" s="64"/>
      <c r="H37" s="79"/>
      <c r="I37" s="75"/>
      <c r="J37" s="75"/>
      <c r="K37" s="75"/>
      <c r="L37" s="76"/>
    </row>
    <row r="38" spans="2:12" x14ac:dyDescent="0.25">
      <c r="B38" s="101"/>
      <c r="C38" s="64"/>
      <c r="D38" s="73"/>
      <c r="E38" s="64"/>
      <c r="F38" s="64"/>
      <c r="G38" s="64"/>
      <c r="H38" s="79"/>
      <c r="I38" s="75"/>
      <c r="J38" s="75"/>
      <c r="K38" s="75"/>
      <c r="L38" s="76"/>
    </row>
    <row r="39" spans="2:12" ht="18.75" x14ac:dyDescent="0.3">
      <c r="B39" s="125" t="s">
        <v>37</v>
      </c>
      <c r="C39" s="126"/>
      <c r="D39" s="126"/>
      <c r="E39" s="126"/>
      <c r="F39" s="126"/>
      <c r="G39" s="126"/>
      <c r="H39" s="126"/>
      <c r="I39" s="126"/>
      <c r="J39" s="126"/>
      <c r="K39" s="92"/>
      <c r="L39" s="69">
        <f>L13+L21+L29</f>
        <v>0</v>
      </c>
    </row>
    <row r="40" spans="2:12" x14ac:dyDescent="0.25">
      <c r="B40" s="63"/>
      <c r="C40" s="64"/>
      <c r="D40" s="70" t="s">
        <v>226</v>
      </c>
      <c r="E40" s="64"/>
      <c r="F40" s="64"/>
      <c r="G40" s="64"/>
      <c r="H40" s="72" t="s">
        <v>227</v>
      </c>
      <c r="I40" s="64"/>
      <c r="J40" s="64"/>
      <c r="K40" s="64"/>
      <c r="L40" s="71" t="s">
        <v>228</v>
      </c>
    </row>
    <row r="41" spans="2:12" x14ac:dyDescent="0.25">
      <c r="B41" s="101" t="s">
        <v>5</v>
      </c>
      <c r="C41" s="64" t="s">
        <v>229</v>
      </c>
      <c r="D41" s="83">
        <v>0.21</v>
      </c>
      <c r="E41" s="64"/>
      <c r="F41" s="64"/>
      <c r="G41" s="64"/>
      <c r="H41" s="80">
        <f>L39</f>
        <v>0</v>
      </c>
      <c r="I41" s="75"/>
      <c r="J41" s="75"/>
      <c r="K41" s="75"/>
      <c r="L41" s="76">
        <f>H41*0.21</f>
        <v>0</v>
      </c>
    </row>
    <row r="42" spans="2:12" ht="21" x14ac:dyDescent="0.35">
      <c r="B42" s="132" t="s">
        <v>231</v>
      </c>
      <c r="C42" s="133"/>
      <c r="D42" s="133"/>
      <c r="E42" s="133"/>
      <c r="F42" s="133"/>
      <c r="G42" s="133"/>
      <c r="H42" s="133"/>
      <c r="I42" s="133"/>
      <c r="J42" s="133"/>
      <c r="K42" s="93"/>
      <c r="L42" s="81">
        <f>L39+L41</f>
        <v>0</v>
      </c>
    </row>
    <row r="46" spans="2:12" x14ac:dyDescent="0.25">
      <c r="B46" s="38" t="s">
        <v>174</v>
      </c>
      <c r="C46" s="38"/>
      <c r="D46" s="82"/>
    </row>
  </sheetData>
  <sheetProtection algorithmName="SHA-512" hashValue="/ZKkqPjPXtEXooPP0g4tkmRZmkhDfgI9zixgo5oUIapS62AocfndsNmAM7tjQS5cvRNINIbdl2sp+Z2h6TX5Tg==" saltValue="hC6UA2dGGY+b+//JlxS9yw==" spinCount="100000" sheet="1" objects="1" scenarios="1"/>
  <mergeCells count="15">
    <mergeCell ref="B39:J39"/>
    <mergeCell ref="B42:J42"/>
    <mergeCell ref="B20:L20"/>
    <mergeCell ref="B21:J21"/>
    <mergeCell ref="B24:J24"/>
    <mergeCell ref="B28:L28"/>
    <mergeCell ref="B29:J29"/>
    <mergeCell ref="B32:J32"/>
    <mergeCell ref="B2:L2"/>
    <mergeCell ref="B16:J16"/>
    <mergeCell ref="C6:L6"/>
    <mergeCell ref="C8:D8"/>
    <mergeCell ref="C9:D9"/>
    <mergeCell ref="B12:L12"/>
    <mergeCell ref="B13:J13"/>
  </mergeCells>
  <pageMargins left="0.7" right="0.7" top="0.78740157499999996" bottom="0.78740157499999996" header="0.3" footer="0.3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356"/>
  <sheetViews>
    <sheetView showGridLines="0" topLeftCell="B320" zoomScaleNormal="100" workbookViewId="0">
      <selection activeCell="F344" sqref="F344"/>
    </sheetView>
  </sheetViews>
  <sheetFormatPr defaultRowHeight="15" x14ac:dyDescent="0.25"/>
  <cols>
    <col min="1" max="1" width="1.85546875" customWidth="1"/>
    <col min="2" max="2" width="6.85546875" customWidth="1"/>
    <col min="3" max="3" width="58.7109375" customWidth="1"/>
    <col min="5" max="5" width="14" customWidth="1"/>
    <col min="6" max="6" width="16.28515625" style="26" customWidth="1"/>
    <col min="7" max="7" width="23.42578125" style="26" customWidth="1"/>
    <col min="8" max="8" width="14" style="26" customWidth="1"/>
    <col min="9" max="9" width="5.7109375" style="26" customWidth="1"/>
    <col min="11" max="11" width="15.42578125" bestFit="1" customWidth="1"/>
    <col min="13" max="13" width="12.85546875" bestFit="1" customWidth="1"/>
  </cols>
  <sheetData>
    <row r="2" spans="2:9" ht="17.25" x14ac:dyDescent="0.3">
      <c r="B2" s="183" t="s">
        <v>271</v>
      </c>
      <c r="C2" s="183"/>
      <c r="D2" s="183"/>
      <c r="E2" s="183"/>
      <c r="F2" s="183"/>
      <c r="G2" s="183"/>
      <c r="H2" s="183"/>
      <c r="I2" s="183"/>
    </row>
    <row r="4" spans="2:9" x14ac:dyDescent="0.25">
      <c r="B4" s="1"/>
      <c r="E4" s="18" t="s">
        <v>38</v>
      </c>
      <c r="F4" s="163" t="s">
        <v>56</v>
      </c>
      <c r="G4" s="164"/>
      <c r="H4" s="164"/>
      <c r="I4" s="165"/>
    </row>
    <row r="5" spans="2:9" x14ac:dyDescent="0.25">
      <c r="B5" s="1"/>
      <c r="E5" s="18" t="s">
        <v>39</v>
      </c>
      <c r="F5" s="163" t="s">
        <v>57</v>
      </c>
      <c r="G5" s="164"/>
      <c r="H5" s="164"/>
      <c r="I5" s="165"/>
    </row>
    <row r="6" spans="2:9" x14ac:dyDescent="0.25">
      <c r="E6" s="18" t="s">
        <v>40</v>
      </c>
      <c r="F6" s="215" t="s">
        <v>63</v>
      </c>
      <c r="G6" s="216"/>
      <c r="H6" s="216"/>
      <c r="I6" s="217"/>
    </row>
    <row r="7" spans="2:9" ht="15" customHeight="1" x14ac:dyDescent="0.25">
      <c r="E7" s="18" t="s">
        <v>41</v>
      </c>
      <c r="F7" s="163" t="s">
        <v>72</v>
      </c>
      <c r="G7" s="164"/>
      <c r="H7" s="164"/>
      <c r="I7" s="165"/>
    </row>
    <row r="8" spans="2:9" x14ac:dyDescent="0.25">
      <c r="E8" s="18" t="s">
        <v>42</v>
      </c>
      <c r="F8" s="163" t="s">
        <v>64</v>
      </c>
      <c r="G8" s="164"/>
      <c r="H8" s="164"/>
      <c r="I8" s="165"/>
    </row>
    <row r="9" spans="2:9" x14ac:dyDescent="0.25">
      <c r="E9" s="18" t="s">
        <v>43</v>
      </c>
      <c r="F9" s="163" t="s">
        <v>65</v>
      </c>
      <c r="G9" s="164"/>
      <c r="H9" s="164"/>
      <c r="I9" s="165"/>
    </row>
    <row r="10" spans="2:9" x14ac:dyDescent="0.25">
      <c r="E10" s="18" t="s">
        <v>44</v>
      </c>
      <c r="F10" s="163" t="s">
        <v>66</v>
      </c>
      <c r="G10" s="164"/>
      <c r="H10" s="164"/>
      <c r="I10" s="165"/>
    </row>
    <row r="11" spans="2:9" ht="14.1" customHeight="1" x14ac:dyDescent="0.25">
      <c r="E11" s="19" t="s">
        <v>45</v>
      </c>
      <c r="F11" s="212" t="s">
        <v>67</v>
      </c>
      <c r="G11" s="212"/>
      <c r="H11" s="212"/>
      <c r="I11" s="212"/>
    </row>
    <row r="12" spans="2:9" x14ac:dyDescent="0.25">
      <c r="E12" s="18" t="s">
        <v>46</v>
      </c>
      <c r="F12" s="163" t="s">
        <v>68</v>
      </c>
      <c r="G12" s="164"/>
      <c r="H12" s="164"/>
      <c r="I12" s="165"/>
    </row>
    <row r="13" spans="2:9" x14ac:dyDescent="0.25">
      <c r="E13" s="137" t="s">
        <v>47</v>
      </c>
      <c r="F13" s="95" t="s">
        <v>75</v>
      </c>
      <c r="G13" s="96"/>
      <c r="H13" s="96"/>
      <c r="I13" s="97"/>
    </row>
    <row r="14" spans="2:9" x14ac:dyDescent="0.25">
      <c r="E14" s="138"/>
      <c r="F14" s="163" t="s">
        <v>59</v>
      </c>
      <c r="G14" s="164"/>
      <c r="H14" s="164"/>
      <c r="I14" s="165"/>
    </row>
    <row r="15" spans="2:9" x14ac:dyDescent="0.25">
      <c r="E15" s="138"/>
      <c r="F15" s="163" t="s">
        <v>60</v>
      </c>
      <c r="G15" s="164"/>
      <c r="H15" s="164"/>
      <c r="I15" s="165"/>
    </row>
    <row r="16" spans="2:9" x14ac:dyDescent="0.25">
      <c r="E16" s="138"/>
      <c r="F16" s="163" t="s">
        <v>61</v>
      </c>
      <c r="G16" s="164"/>
      <c r="H16" s="164"/>
      <c r="I16" s="165"/>
    </row>
    <row r="17" spans="2:9" x14ac:dyDescent="0.25">
      <c r="E17" s="139"/>
      <c r="F17" s="163" t="s">
        <v>62</v>
      </c>
      <c r="G17" s="164"/>
      <c r="H17" s="164"/>
      <c r="I17" s="165"/>
    </row>
    <row r="18" spans="2:9" ht="14.1" customHeight="1" x14ac:dyDescent="0.25">
      <c r="E18" s="18" t="s">
        <v>48</v>
      </c>
      <c r="F18" s="187" t="s">
        <v>71</v>
      </c>
      <c r="G18" s="205"/>
      <c r="H18" s="205"/>
      <c r="I18" s="206"/>
    </row>
    <row r="19" spans="2:9" x14ac:dyDescent="0.25">
      <c r="E19" s="18" t="s">
        <v>49</v>
      </c>
      <c r="F19" s="163" t="s">
        <v>69</v>
      </c>
      <c r="G19" s="164"/>
      <c r="H19" s="164"/>
      <c r="I19" s="165"/>
    </row>
    <row r="20" spans="2:9" ht="30" customHeight="1" x14ac:dyDescent="0.25">
      <c r="E20" s="20" t="s">
        <v>50</v>
      </c>
      <c r="F20" s="211" t="s">
        <v>70</v>
      </c>
      <c r="G20" s="211"/>
      <c r="H20" s="211"/>
      <c r="I20" s="211"/>
    </row>
    <row r="23" spans="2:9" x14ac:dyDescent="0.25">
      <c r="E23" s="34" t="s">
        <v>2</v>
      </c>
      <c r="F23" s="34" t="s">
        <v>7</v>
      </c>
      <c r="G23" s="151" t="s">
        <v>37</v>
      </c>
      <c r="H23" s="152"/>
      <c r="I23" s="153"/>
    </row>
    <row r="24" spans="2:9" x14ac:dyDescent="0.25">
      <c r="E24" s="35">
        <v>34</v>
      </c>
      <c r="F24" s="227"/>
      <c r="G24" s="154">
        <f>E24*F24</f>
        <v>0</v>
      </c>
      <c r="H24" s="155"/>
      <c r="I24" s="156"/>
    </row>
    <row r="26" spans="2:9" ht="17.25" x14ac:dyDescent="0.3">
      <c r="B26" s="183" t="s">
        <v>10</v>
      </c>
      <c r="C26" s="183"/>
      <c r="D26" s="183"/>
      <c r="E26" s="183"/>
      <c r="F26" s="183"/>
      <c r="G26" s="183"/>
      <c r="H26" s="183"/>
      <c r="I26" s="183"/>
    </row>
    <row r="28" spans="2:9" x14ac:dyDescent="0.25">
      <c r="E28" s="18" t="s">
        <v>38</v>
      </c>
      <c r="F28" s="163" t="s">
        <v>56</v>
      </c>
      <c r="G28" s="164"/>
      <c r="H28" s="164"/>
      <c r="I28" s="165"/>
    </row>
    <row r="29" spans="2:9" x14ac:dyDescent="0.25">
      <c r="E29" s="18" t="s">
        <v>39</v>
      </c>
      <c r="F29" s="163" t="s">
        <v>57</v>
      </c>
      <c r="G29" s="164"/>
      <c r="H29" s="164"/>
      <c r="I29" s="165"/>
    </row>
    <row r="30" spans="2:9" x14ac:dyDescent="0.25">
      <c r="E30" s="18" t="s">
        <v>40</v>
      </c>
      <c r="F30" s="163" t="s">
        <v>63</v>
      </c>
      <c r="G30" s="164"/>
      <c r="H30" s="164"/>
      <c r="I30" s="165"/>
    </row>
    <row r="31" spans="2:9" x14ac:dyDescent="0.25">
      <c r="E31" s="18" t="s">
        <v>41</v>
      </c>
      <c r="F31" s="163" t="s">
        <v>72</v>
      </c>
      <c r="G31" s="164"/>
      <c r="H31" s="164"/>
      <c r="I31" s="165"/>
    </row>
    <row r="32" spans="2:9" x14ac:dyDescent="0.25">
      <c r="E32" s="18" t="s">
        <v>51</v>
      </c>
      <c r="F32" s="163" t="s">
        <v>73</v>
      </c>
      <c r="G32" s="164"/>
      <c r="H32" s="164"/>
      <c r="I32" s="165"/>
    </row>
    <row r="33" spans="5:9" x14ac:dyDescent="0.25">
      <c r="E33" s="18" t="s">
        <v>43</v>
      </c>
      <c r="F33" s="163" t="s">
        <v>65</v>
      </c>
      <c r="G33" s="164"/>
      <c r="H33" s="164"/>
      <c r="I33" s="165"/>
    </row>
    <row r="34" spans="5:9" x14ac:dyDescent="0.25">
      <c r="E34" s="18" t="s">
        <v>52</v>
      </c>
      <c r="F34" s="163" t="s">
        <v>66</v>
      </c>
      <c r="G34" s="164"/>
      <c r="H34" s="164"/>
      <c r="I34" s="165"/>
    </row>
    <row r="35" spans="5:9" ht="30" customHeight="1" x14ac:dyDescent="0.25">
      <c r="E35" s="19" t="s">
        <v>45</v>
      </c>
      <c r="F35" s="211" t="s">
        <v>74</v>
      </c>
      <c r="G35" s="211"/>
      <c r="H35" s="211"/>
      <c r="I35" s="211"/>
    </row>
    <row r="36" spans="5:9" x14ac:dyDescent="0.25">
      <c r="E36" s="18" t="s">
        <v>46</v>
      </c>
      <c r="F36" s="163" t="s">
        <v>77</v>
      </c>
      <c r="G36" s="164"/>
      <c r="H36" s="164"/>
      <c r="I36" s="165"/>
    </row>
    <row r="37" spans="5:9" x14ac:dyDescent="0.25">
      <c r="E37" s="213" t="s">
        <v>47</v>
      </c>
      <c r="F37" s="163" t="s">
        <v>75</v>
      </c>
      <c r="G37" s="164"/>
      <c r="H37" s="164"/>
      <c r="I37" s="165"/>
    </row>
    <row r="38" spans="5:9" x14ac:dyDescent="0.25">
      <c r="E38" s="213"/>
      <c r="F38" s="163" t="s">
        <v>59</v>
      </c>
      <c r="G38" s="164"/>
      <c r="H38" s="164"/>
      <c r="I38" s="165"/>
    </row>
    <row r="39" spans="5:9" x14ac:dyDescent="0.25">
      <c r="E39" s="213"/>
      <c r="F39" s="163" t="s">
        <v>60</v>
      </c>
      <c r="G39" s="164"/>
      <c r="H39" s="164"/>
      <c r="I39" s="165"/>
    </row>
    <row r="40" spans="5:9" x14ac:dyDescent="0.25">
      <c r="E40" s="213"/>
      <c r="F40" s="163" t="s">
        <v>61</v>
      </c>
      <c r="G40" s="164"/>
      <c r="H40" s="164"/>
      <c r="I40" s="165"/>
    </row>
    <row r="41" spans="5:9" x14ac:dyDescent="0.25">
      <c r="E41" s="213"/>
      <c r="F41" s="163" t="s">
        <v>62</v>
      </c>
      <c r="G41" s="164"/>
      <c r="H41" s="164"/>
      <c r="I41" s="165"/>
    </row>
    <row r="42" spans="5:9" x14ac:dyDescent="0.25">
      <c r="E42" s="18" t="s">
        <v>48</v>
      </c>
      <c r="F42" s="163" t="s">
        <v>71</v>
      </c>
      <c r="G42" s="164"/>
      <c r="H42" s="164"/>
      <c r="I42" s="165"/>
    </row>
    <row r="43" spans="5:9" x14ac:dyDescent="0.25">
      <c r="E43" s="18" t="s">
        <v>49</v>
      </c>
      <c r="F43" s="163" t="s">
        <v>69</v>
      </c>
      <c r="G43" s="164"/>
      <c r="H43" s="164"/>
      <c r="I43" s="165"/>
    </row>
    <row r="44" spans="5:9" ht="30" customHeight="1" x14ac:dyDescent="0.25">
      <c r="E44" s="20" t="s">
        <v>50</v>
      </c>
      <c r="F44" s="160" t="s">
        <v>78</v>
      </c>
      <c r="G44" s="161"/>
      <c r="H44" s="161"/>
      <c r="I44" s="162"/>
    </row>
    <row r="45" spans="5:9" x14ac:dyDescent="0.25">
      <c r="E45" s="21"/>
    </row>
    <row r="46" spans="5:9" x14ac:dyDescent="0.25">
      <c r="E46" s="34" t="s">
        <v>2</v>
      </c>
      <c r="F46" s="34" t="s">
        <v>7</v>
      </c>
      <c r="G46" s="151" t="s">
        <v>37</v>
      </c>
      <c r="H46" s="152"/>
      <c r="I46" s="153"/>
    </row>
    <row r="47" spans="5:9" x14ac:dyDescent="0.25">
      <c r="E47" s="35">
        <v>4</v>
      </c>
      <c r="F47" s="227"/>
      <c r="G47" s="154">
        <f>E47*F47</f>
        <v>0</v>
      </c>
      <c r="H47" s="155"/>
      <c r="I47" s="156"/>
    </row>
    <row r="49" spans="2:9" ht="17.25" x14ac:dyDescent="0.3">
      <c r="B49" s="183" t="s">
        <v>11</v>
      </c>
      <c r="C49" s="183"/>
      <c r="D49" s="183"/>
      <c r="E49" s="183"/>
      <c r="F49" s="183"/>
      <c r="G49" s="183"/>
      <c r="H49" s="183"/>
      <c r="I49" s="183"/>
    </row>
    <row r="51" spans="2:9" x14ac:dyDescent="0.25">
      <c r="E51" s="18" t="s">
        <v>38</v>
      </c>
      <c r="F51" s="163" t="s">
        <v>56</v>
      </c>
      <c r="G51" s="164"/>
      <c r="H51" s="164"/>
      <c r="I51" s="165"/>
    </row>
    <row r="52" spans="2:9" x14ac:dyDescent="0.25">
      <c r="E52" s="18" t="s">
        <v>39</v>
      </c>
      <c r="F52" s="163" t="s">
        <v>57</v>
      </c>
      <c r="G52" s="164"/>
      <c r="H52" s="164"/>
      <c r="I52" s="165"/>
    </row>
    <row r="53" spans="2:9" x14ac:dyDescent="0.25">
      <c r="E53" s="18" t="s">
        <v>40</v>
      </c>
      <c r="F53" s="163" t="s">
        <v>63</v>
      </c>
      <c r="G53" s="164"/>
      <c r="H53" s="164"/>
      <c r="I53" s="165"/>
    </row>
    <row r="54" spans="2:9" x14ac:dyDescent="0.25">
      <c r="E54" s="18" t="s">
        <v>41</v>
      </c>
      <c r="F54" s="163" t="s">
        <v>72</v>
      </c>
      <c r="G54" s="164"/>
      <c r="H54" s="164"/>
      <c r="I54" s="165"/>
    </row>
    <row r="55" spans="2:9" x14ac:dyDescent="0.25">
      <c r="E55" s="18" t="s">
        <v>51</v>
      </c>
      <c r="F55" s="163" t="s">
        <v>73</v>
      </c>
      <c r="G55" s="164"/>
      <c r="H55" s="164"/>
      <c r="I55" s="165"/>
    </row>
    <row r="56" spans="2:9" x14ac:dyDescent="0.25">
      <c r="E56" s="18" t="s">
        <v>43</v>
      </c>
      <c r="F56" s="163" t="s">
        <v>65</v>
      </c>
      <c r="G56" s="164"/>
      <c r="H56" s="164"/>
      <c r="I56" s="165"/>
    </row>
    <row r="57" spans="2:9" x14ac:dyDescent="0.25">
      <c r="E57" s="18" t="s">
        <v>52</v>
      </c>
      <c r="F57" s="163" t="s">
        <v>66</v>
      </c>
      <c r="G57" s="164"/>
      <c r="H57" s="164"/>
      <c r="I57" s="165"/>
    </row>
    <row r="58" spans="2:9" ht="20.25" customHeight="1" x14ac:dyDescent="0.25">
      <c r="E58" s="19" t="s">
        <v>45</v>
      </c>
      <c r="F58" s="160" t="s">
        <v>67</v>
      </c>
      <c r="G58" s="161"/>
      <c r="H58" s="161"/>
      <c r="I58" s="162"/>
    </row>
    <row r="59" spans="2:9" x14ac:dyDescent="0.25">
      <c r="E59" s="18" t="s">
        <v>46</v>
      </c>
      <c r="F59" s="163" t="s">
        <v>68</v>
      </c>
      <c r="G59" s="164"/>
      <c r="H59" s="164"/>
      <c r="I59" s="165"/>
    </row>
    <row r="60" spans="2:9" x14ac:dyDescent="0.25">
      <c r="E60" s="140" t="s">
        <v>47</v>
      </c>
      <c r="F60" s="163" t="s">
        <v>75</v>
      </c>
      <c r="G60" s="164"/>
      <c r="H60" s="164"/>
      <c r="I60" s="165"/>
    </row>
    <row r="61" spans="2:9" x14ac:dyDescent="0.25">
      <c r="E61" s="141"/>
      <c r="F61" s="163" t="s">
        <v>59</v>
      </c>
      <c r="G61" s="164"/>
      <c r="H61" s="164"/>
      <c r="I61" s="165"/>
    </row>
    <row r="62" spans="2:9" x14ac:dyDescent="0.25">
      <c r="E62" s="141"/>
      <c r="F62" s="163" t="s">
        <v>60</v>
      </c>
      <c r="G62" s="164"/>
      <c r="H62" s="164"/>
      <c r="I62" s="165"/>
    </row>
    <row r="63" spans="2:9" x14ac:dyDescent="0.25">
      <c r="E63" s="141"/>
      <c r="F63" s="163" t="s">
        <v>61</v>
      </c>
      <c r="G63" s="164"/>
      <c r="H63" s="164"/>
      <c r="I63" s="165"/>
    </row>
    <row r="64" spans="2:9" x14ac:dyDescent="0.25">
      <c r="E64" s="142"/>
      <c r="F64" s="163" t="s">
        <v>62</v>
      </c>
      <c r="G64" s="164"/>
      <c r="H64" s="164"/>
      <c r="I64" s="165"/>
    </row>
    <row r="65" spans="2:9" x14ac:dyDescent="0.25">
      <c r="E65" s="18" t="s">
        <v>48</v>
      </c>
      <c r="F65" s="163" t="s">
        <v>71</v>
      </c>
      <c r="G65" s="164"/>
      <c r="H65" s="164"/>
      <c r="I65" s="165"/>
    </row>
    <row r="66" spans="2:9" x14ac:dyDescent="0.25">
      <c r="E66" s="18" t="s">
        <v>49</v>
      </c>
      <c r="F66" s="163" t="s">
        <v>69</v>
      </c>
      <c r="G66" s="164"/>
      <c r="H66" s="164"/>
      <c r="I66" s="165"/>
    </row>
    <row r="67" spans="2:9" ht="30" customHeight="1" x14ac:dyDescent="0.25">
      <c r="E67" s="20" t="s">
        <v>50</v>
      </c>
      <c r="F67" s="187" t="s">
        <v>76</v>
      </c>
      <c r="G67" s="205"/>
      <c r="H67" s="205"/>
      <c r="I67" s="206"/>
    </row>
    <row r="68" spans="2:9" x14ac:dyDescent="0.25">
      <c r="E68" s="21"/>
    </row>
    <row r="69" spans="2:9" x14ac:dyDescent="0.25">
      <c r="E69" s="34" t="s">
        <v>2</v>
      </c>
      <c r="F69" s="34" t="s">
        <v>7</v>
      </c>
      <c r="G69" s="151" t="s">
        <v>37</v>
      </c>
      <c r="H69" s="152"/>
      <c r="I69" s="153"/>
    </row>
    <row r="70" spans="2:9" x14ac:dyDescent="0.25">
      <c r="E70" s="35">
        <v>12</v>
      </c>
      <c r="F70" s="227"/>
      <c r="G70" s="154">
        <f>E70*F70</f>
        <v>0</v>
      </c>
      <c r="H70" s="155"/>
      <c r="I70" s="156"/>
    </row>
    <row r="72" spans="2:9" ht="17.25" x14ac:dyDescent="0.3">
      <c r="B72" s="183" t="s">
        <v>32</v>
      </c>
      <c r="C72" s="183"/>
      <c r="D72" s="183"/>
      <c r="E72" s="183"/>
      <c r="F72" s="183"/>
      <c r="G72" s="183"/>
      <c r="H72" s="183"/>
      <c r="I72" s="183"/>
    </row>
    <row r="74" spans="2:9" x14ac:dyDescent="0.25">
      <c r="E74" s="18" t="s">
        <v>38</v>
      </c>
      <c r="F74" s="163" t="s">
        <v>56</v>
      </c>
      <c r="G74" s="164"/>
      <c r="H74" s="164"/>
      <c r="I74" s="165"/>
    </row>
    <row r="75" spans="2:9" x14ac:dyDescent="0.25">
      <c r="E75" s="18" t="s">
        <v>39</v>
      </c>
      <c r="F75" s="163" t="s">
        <v>57</v>
      </c>
      <c r="G75" s="164"/>
      <c r="H75" s="164"/>
      <c r="I75" s="165"/>
    </row>
    <row r="76" spans="2:9" x14ac:dyDescent="0.25">
      <c r="E76" s="18" t="s">
        <v>40</v>
      </c>
      <c r="F76" s="163" t="s">
        <v>63</v>
      </c>
      <c r="G76" s="164"/>
      <c r="H76" s="164"/>
      <c r="I76" s="165"/>
    </row>
    <row r="77" spans="2:9" x14ac:dyDescent="0.25">
      <c r="E77" s="18" t="s">
        <v>41</v>
      </c>
      <c r="F77" s="163" t="s">
        <v>81</v>
      </c>
      <c r="G77" s="164"/>
      <c r="H77" s="164"/>
      <c r="I77" s="165"/>
    </row>
    <row r="78" spans="2:9" x14ac:dyDescent="0.25">
      <c r="E78" s="6" t="s">
        <v>51</v>
      </c>
      <c r="F78" s="163" t="s">
        <v>73</v>
      </c>
      <c r="G78" s="164"/>
      <c r="H78" s="164"/>
      <c r="I78" s="165"/>
    </row>
    <row r="79" spans="2:9" x14ac:dyDescent="0.25">
      <c r="E79" s="18" t="s">
        <v>43</v>
      </c>
      <c r="F79" s="163" t="s">
        <v>65</v>
      </c>
      <c r="G79" s="164"/>
      <c r="H79" s="164"/>
      <c r="I79" s="165"/>
    </row>
    <row r="80" spans="2:9" x14ac:dyDescent="0.25">
      <c r="E80" s="18" t="s">
        <v>52</v>
      </c>
      <c r="F80" s="163" t="s">
        <v>82</v>
      </c>
      <c r="G80" s="164"/>
      <c r="H80" s="164"/>
      <c r="I80" s="165"/>
    </row>
    <row r="81" spans="2:9" ht="30" customHeight="1" x14ac:dyDescent="0.25">
      <c r="E81" s="19" t="s">
        <v>45</v>
      </c>
      <c r="F81" s="187" t="s">
        <v>83</v>
      </c>
      <c r="G81" s="205"/>
      <c r="H81" s="205"/>
      <c r="I81" s="206"/>
    </row>
    <row r="82" spans="2:9" x14ac:dyDescent="0.25">
      <c r="E82" s="18" t="s">
        <v>46</v>
      </c>
      <c r="F82" s="163" t="s">
        <v>84</v>
      </c>
      <c r="G82" s="164"/>
      <c r="H82" s="164"/>
      <c r="I82" s="165"/>
    </row>
    <row r="83" spans="2:9" x14ac:dyDescent="0.25">
      <c r="E83" s="137" t="s">
        <v>47</v>
      </c>
      <c r="F83" s="163" t="s">
        <v>75</v>
      </c>
      <c r="G83" s="164"/>
      <c r="H83" s="164"/>
      <c r="I83" s="165"/>
    </row>
    <row r="84" spans="2:9" x14ac:dyDescent="0.25">
      <c r="E84" s="138"/>
      <c r="F84" s="163" t="s">
        <v>79</v>
      </c>
      <c r="G84" s="164"/>
      <c r="H84" s="164"/>
      <c r="I84" s="165"/>
    </row>
    <row r="85" spans="2:9" x14ac:dyDescent="0.25">
      <c r="E85" s="139"/>
      <c r="F85" s="163" t="s">
        <v>80</v>
      </c>
      <c r="G85" s="164"/>
      <c r="H85" s="164"/>
      <c r="I85" s="165"/>
    </row>
    <row r="86" spans="2:9" x14ac:dyDescent="0.25">
      <c r="E86" s="18" t="s">
        <v>48</v>
      </c>
      <c r="F86" s="163" t="s">
        <v>71</v>
      </c>
      <c r="G86" s="164"/>
      <c r="H86" s="164"/>
      <c r="I86" s="165"/>
    </row>
    <row r="87" spans="2:9" x14ac:dyDescent="0.25">
      <c r="E87" s="18" t="s">
        <v>49</v>
      </c>
      <c r="F87" s="163" t="s">
        <v>69</v>
      </c>
      <c r="G87" s="164"/>
      <c r="H87" s="164"/>
      <c r="I87" s="165"/>
    </row>
    <row r="88" spans="2:9" ht="30" customHeight="1" x14ac:dyDescent="0.25">
      <c r="E88" s="20" t="s">
        <v>50</v>
      </c>
      <c r="F88" s="187" t="s">
        <v>280</v>
      </c>
      <c r="G88" s="205"/>
      <c r="H88" s="205"/>
      <c r="I88" s="206"/>
    </row>
    <row r="89" spans="2:9" x14ac:dyDescent="0.25">
      <c r="E89" s="21"/>
    </row>
    <row r="90" spans="2:9" x14ac:dyDescent="0.25">
      <c r="E90" s="34" t="s">
        <v>2</v>
      </c>
      <c r="F90" s="34" t="s">
        <v>7</v>
      </c>
      <c r="G90" s="151" t="s">
        <v>37</v>
      </c>
      <c r="H90" s="152"/>
      <c r="I90" s="153"/>
    </row>
    <row r="91" spans="2:9" x14ac:dyDescent="0.25">
      <c r="E91" s="35">
        <v>2</v>
      </c>
      <c r="F91" s="227"/>
      <c r="G91" s="154">
        <f>E91*F91</f>
        <v>0</v>
      </c>
      <c r="H91" s="155"/>
      <c r="I91" s="156"/>
    </row>
    <row r="92" spans="2:9" x14ac:dyDescent="0.25">
      <c r="E92" s="21"/>
    </row>
    <row r="93" spans="2:9" ht="17.25" x14ac:dyDescent="0.3">
      <c r="B93" s="183" t="s">
        <v>13</v>
      </c>
      <c r="C93" s="183"/>
      <c r="D93" s="183"/>
      <c r="E93" s="183"/>
      <c r="F93" s="183"/>
      <c r="G93" s="183"/>
      <c r="H93" s="183"/>
      <c r="I93" s="183"/>
    </row>
    <row r="95" spans="2:9" x14ac:dyDescent="0.25">
      <c r="E95" s="18" t="s">
        <v>38</v>
      </c>
      <c r="F95" s="187" t="s">
        <v>56</v>
      </c>
      <c r="G95" s="205"/>
      <c r="H95" s="205"/>
      <c r="I95" s="206"/>
    </row>
    <row r="96" spans="2:9" x14ac:dyDescent="0.25">
      <c r="E96" s="18" t="s">
        <v>39</v>
      </c>
      <c r="F96" s="187" t="s">
        <v>57</v>
      </c>
      <c r="G96" s="205"/>
      <c r="H96" s="205"/>
      <c r="I96" s="206"/>
    </row>
    <row r="97" spans="5:9" x14ac:dyDescent="0.25">
      <c r="E97" s="18" t="s">
        <v>40</v>
      </c>
      <c r="F97" s="187" t="s">
        <v>63</v>
      </c>
      <c r="G97" s="205"/>
      <c r="H97" s="205"/>
      <c r="I97" s="206"/>
    </row>
    <row r="98" spans="5:9" x14ac:dyDescent="0.25">
      <c r="E98" s="18" t="s">
        <v>41</v>
      </c>
      <c r="F98" s="187" t="s">
        <v>81</v>
      </c>
      <c r="G98" s="205"/>
      <c r="H98" s="205"/>
      <c r="I98" s="206"/>
    </row>
    <row r="99" spans="5:9" x14ac:dyDescent="0.25">
      <c r="E99" s="18" t="s">
        <v>43</v>
      </c>
      <c r="F99" s="187" t="s">
        <v>65</v>
      </c>
      <c r="G99" s="205"/>
      <c r="H99" s="205"/>
      <c r="I99" s="206"/>
    </row>
    <row r="100" spans="5:9" x14ac:dyDescent="0.25">
      <c r="E100" s="18" t="s">
        <v>52</v>
      </c>
      <c r="F100" s="187" t="s">
        <v>66</v>
      </c>
      <c r="G100" s="205"/>
      <c r="H100" s="205"/>
      <c r="I100" s="206"/>
    </row>
    <row r="101" spans="5:9" ht="18.75" customHeight="1" x14ac:dyDescent="0.25">
      <c r="E101" s="19" t="s">
        <v>45</v>
      </c>
      <c r="F101" s="160" t="s">
        <v>86</v>
      </c>
      <c r="G101" s="161"/>
      <c r="H101" s="161"/>
      <c r="I101" s="162"/>
    </row>
    <row r="102" spans="5:9" x14ac:dyDescent="0.25">
      <c r="E102" s="18" t="s">
        <v>46</v>
      </c>
      <c r="F102" s="187" t="s">
        <v>84</v>
      </c>
      <c r="G102" s="205"/>
      <c r="H102" s="205"/>
      <c r="I102" s="206"/>
    </row>
    <row r="103" spans="5:9" x14ac:dyDescent="0.25">
      <c r="E103" s="137" t="s">
        <v>47</v>
      </c>
      <c r="F103" s="187" t="s">
        <v>75</v>
      </c>
      <c r="G103" s="205"/>
      <c r="H103" s="205"/>
      <c r="I103" s="206"/>
    </row>
    <row r="104" spans="5:9" x14ac:dyDescent="0.25">
      <c r="E104" s="138"/>
      <c r="F104" s="187" t="s">
        <v>59</v>
      </c>
      <c r="G104" s="205"/>
      <c r="H104" s="205"/>
      <c r="I104" s="206"/>
    </row>
    <row r="105" spans="5:9" x14ac:dyDescent="0.25">
      <c r="E105" s="139"/>
      <c r="F105" s="187" t="s">
        <v>60</v>
      </c>
      <c r="G105" s="205"/>
      <c r="H105" s="205"/>
      <c r="I105" s="206"/>
    </row>
    <row r="106" spans="5:9" x14ac:dyDescent="0.25">
      <c r="E106" s="18" t="s">
        <v>48</v>
      </c>
      <c r="F106" s="187" t="s">
        <v>71</v>
      </c>
      <c r="G106" s="205"/>
      <c r="H106" s="205"/>
      <c r="I106" s="206"/>
    </row>
    <row r="107" spans="5:9" x14ac:dyDescent="0.25">
      <c r="E107" s="18" t="s">
        <v>49</v>
      </c>
      <c r="F107" s="187" t="s">
        <v>69</v>
      </c>
      <c r="G107" s="205"/>
      <c r="H107" s="205"/>
      <c r="I107" s="206"/>
    </row>
    <row r="108" spans="5:9" ht="30" customHeight="1" x14ac:dyDescent="0.25">
      <c r="E108" s="20" t="s">
        <v>50</v>
      </c>
      <c r="F108" s="187" t="s">
        <v>235</v>
      </c>
      <c r="G108" s="205"/>
      <c r="H108" s="205"/>
      <c r="I108" s="206"/>
    </row>
    <row r="109" spans="5:9" ht="15" customHeight="1" x14ac:dyDescent="0.25">
      <c r="E109" s="21"/>
      <c r="F109" s="5"/>
    </row>
    <row r="110" spans="5:9" ht="15" customHeight="1" x14ac:dyDescent="0.25">
      <c r="E110" s="34" t="s">
        <v>2</v>
      </c>
      <c r="F110" s="34" t="s">
        <v>7</v>
      </c>
      <c r="G110" s="151" t="s">
        <v>37</v>
      </c>
      <c r="H110" s="152"/>
      <c r="I110" s="153"/>
    </row>
    <row r="111" spans="5:9" ht="15" customHeight="1" x14ac:dyDescent="0.25">
      <c r="E111" s="35">
        <v>5</v>
      </c>
      <c r="F111" s="227"/>
      <c r="G111" s="154">
        <f>E111*F111</f>
        <v>0</v>
      </c>
      <c r="H111" s="155"/>
      <c r="I111" s="156"/>
    </row>
    <row r="112" spans="5:9" ht="15" customHeight="1" x14ac:dyDescent="0.25">
      <c r="E112" s="21"/>
      <c r="F112" s="5"/>
    </row>
    <row r="113" spans="2:9" ht="17.25" x14ac:dyDescent="0.3">
      <c r="B113" s="183" t="s">
        <v>281</v>
      </c>
      <c r="C113" s="183"/>
      <c r="D113" s="183"/>
      <c r="E113" s="183"/>
      <c r="F113" s="183"/>
      <c r="G113" s="183"/>
      <c r="H113" s="183"/>
      <c r="I113" s="183"/>
    </row>
    <row r="115" spans="2:9" x14ac:dyDescent="0.25">
      <c r="E115" s="18" t="s">
        <v>38</v>
      </c>
      <c r="F115" s="187" t="s">
        <v>56</v>
      </c>
      <c r="G115" s="205"/>
      <c r="H115" s="205"/>
      <c r="I115" s="206"/>
    </row>
    <row r="116" spans="2:9" x14ac:dyDescent="0.25">
      <c r="E116" s="18" t="s">
        <v>39</v>
      </c>
      <c r="F116" s="187" t="s">
        <v>57</v>
      </c>
      <c r="G116" s="205"/>
      <c r="H116" s="205"/>
      <c r="I116" s="206"/>
    </row>
    <row r="117" spans="2:9" x14ac:dyDescent="0.25">
      <c r="E117" s="18" t="s">
        <v>40</v>
      </c>
      <c r="F117" s="187" t="s">
        <v>58</v>
      </c>
      <c r="G117" s="205"/>
      <c r="H117" s="205"/>
      <c r="I117" s="206"/>
    </row>
    <row r="118" spans="2:9" x14ac:dyDescent="0.25">
      <c r="E118" s="22" t="s">
        <v>41</v>
      </c>
      <c r="F118" s="187" t="s">
        <v>81</v>
      </c>
      <c r="G118" s="205"/>
      <c r="H118" s="205"/>
      <c r="I118" s="206"/>
    </row>
    <row r="119" spans="2:9" x14ac:dyDescent="0.25">
      <c r="E119" s="18" t="s">
        <v>43</v>
      </c>
      <c r="F119" s="187" t="s">
        <v>65</v>
      </c>
      <c r="G119" s="205"/>
      <c r="H119" s="205"/>
      <c r="I119" s="206"/>
    </row>
    <row r="120" spans="2:9" x14ac:dyDescent="0.25">
      <c r="E120" s="18" t="s">
        <v>52</v>
      </c>
      <c r="F120" s="187" t="s">
        <v>66</v>
      </c>
      <c r="G120" s="205"/>
      <c r="H120" s="205"/>
      <c r="I120" s="206"/>
    </row>
    <row r="121" spans="2:9" ht="16.5" customHeight="1" x14ac:dyDescent="0.25">
      <c r="E121" s="19" t="s">
        <v>45</v>
      </c>
      <c r="F121" s="160" t="s">
        <v>87</v>
      </c>
      <c r="G121" s="161"/>
      <c r="H121" s="161"/>
      <c r="I121" s="162"/>
    </row>
    <row r="122" spans="2:9" x14ac:dyDescent="0.25">
      <c r="E122" s="18" t="s">
        <v>46</v>
      </c>
      <c r="F122" s="187" t="s">
        <v>84</v>
      </c>
      <c r="G122" s="205"/>
      <c r="H122" s="205"/>
      <c r="I122" s="206"/>
    </row>
    <row r="123" spans="2:9" x14ac:dyDescent="0.25">
      <c r="E123" s="137" t="s">
        <v>47</v>
      </c>
      <c r="F123" s="187" t="s">
        <v>75</v>
      </c>
      <c r="G123" s="205"/>
      <c r="H123" s="205"/>
      <c r="I123" s="206"/>
    </row>
    <row r="124" spans="2:9" x14ac:dyDescent="0.25">
      <c r="E124" s="138"/>
      <c r="F124" s="187" t="s">
        <v>59</v>
      </c>
      <c r="G124" s="205"/>
      <c r="H124" s="205"/>
      <c r="I124" s="206"/>
    </row>
    <row r="125" spans="2:9" x14ac:dyDescent="0.25">
      <c r="E125" s="138"/>
      <c r="F125" s="187" t="s">
        <v>60</v>
      </c>
      <c r="G125" s="205"/>
      <c r="H125" s="205"/>
      <c r="I125" s="206"/>
    </row>
    <row r="126" spans="2:9" x14ac:dyDescent="0.25">
      <c r="E126" s="18" t="s">
        <v>48</v>
      </c>
      <c r="F126" s="187" t="s">
        <v>71</v>
      </c>
      <c r="G126" s="205"/>
      <c r="H126" s="205"/>
      <c r="I126" s="206"/>
    </row>
    <row r="127" spans="2:9" x14ac:dyDescent="0.25">
      <c r="E127" s="18" t="s">
        <v>49</v>
      </c>
      <c r="F127" s="187" t="s">
        <v>69</v>
      </c>
      <c r="G127" s="205"/>
      <c r="H127" s="205"/>
      <c r="I127" s="206"/>
    </row>
    <row r="128" spans="2:9" ht="30" customHeight="1" x14ac:dyDescent="0.25">
      <c r="E128" s="20" t="s">
        <v>50</v>
      </c>
      <c r="F128" s="187" t="s">
        <v>235</v>
      </c>
      <c r="G128" s="205"/>
      <c r="H128" s="205"/>
      <c r="I128" s="206"/>
    </row>
    <row r="130" spans="2:9" x14ac:dyDescent="0.25">
      <c r="E130" s="34" t="s">
        <v>2</v>
      </c>
      <c r="F130" s="34" t="s">
        <v>7</v>
      </c>
      <c r="G130" s="151" t="s">
        <v>37</v>
      </c>
      <c r="H130" s="152"/>
      <c r="I130" s="153"/>
    </row>
    <row r="131" spans="2:9" x14ac:dyDescent="0.25">
      <c r="E131" s="35">
        <v>2</v>
      </c>
      <c r="F131" s="227"/>
      <c r="G131" s="154">
        <f>E131*F131</f>
        <v>0</v>
      </c>
      <c r="H131" s="155"/>
      <c r="I131" s="156"/>
    </row>
    <row r="133" spans="2:9" ht="17.25" x14ac:dyDescent="0.3">
      <c r="B133" s="183" t="s">
        <v>33</v>
      </c>
      <c r="C133" s="183"/>
      <c r="D133" s="183"/>
      <c r="E133" s="183"/>
      <c r="F133" s="183"/>
      <c r="G133" s="183"/>
      <c r="H133" s="183"/>
      <c r="I133" s="183"/>
    </row>
    <row r="135" spans="2:9" x14ac:dyDescent="0.25">
      <c r="E135" s="18" t="s">
        <v>38</v>
      </c>
      <c r="F135" s="163" t="s">
        <v>56</v>
      </c>
      <c r="G135" s="164"/>
      <c r="H135" s="164"/>
      <c r="I135" s="165"/>
    </row>
    <row r="136" spans="2:9" x14ac:dyDescent="0.25">
      <c r="E136" s="18" t="s">
        <v>39</v>
      </c>
      <c r="F136" s="163" t="s">
        <v>57</v>
      </c>
      <c r="G136" s="164"/>
      <c r="H136" s="164"/>
      <c r="I136" s="165"/>
    </row>
    <row r="137" spans="2:9" x14ac:dyDescent="0.25">
      <c r="E137" s="18" t="s">
        <v>40</v>
      </c>
      <c r="F137" s="163" t="s">
        <v>63</v>
      </c>
      <c r="G137" s="164"/>
      <c r="H137" s="164"/>
      <c r="I137" s="165"/>
    </row>
    <row r="138" spans="2:9" x14ac:dyDescent="0.25">
      <c r="E138" s="6" t="s">
        <v>41</v>
      </c>
      <c r="F138" s="163" t="s">
        <v>89</v>
      </c>
      <c r="G138" s="164"/>
      <c r="H138" s="164"/>
      <c r="I138" s="165"/>
    </row>
    <row r="139" spans="2:9" x14ac:dyDescent="0.25">
      <c r="E139" s="18" t="s">
        <v>43</v>
      </c>
      <c r="F139" s="163" t="s">
        <v>65</v>
      </c>
      <c r="G139" s="164"/>
      <c r="H139" s="164"/>
      <c r="I139" s="165"/>
    </row>
    <row r="140" spans="2:9" x14ac:dyDescent="0.25">
      <c r="E140" s="18" t="s">
        <v>52</v>
      </c>
      <c r="F140" s="163" t="s">
        <v>82</v>
      </c>
      <c r="G140" s="164"/>
      <c r="H140" s="164"/>
      <c r="I140" s="165"/>
    </row>
    <row r="141" spans="2:9" s="5" customFormat="1" ht="18" customHeight="1" x14ac:dyDescent="0.25">
      <c r="E141" s="27" t="s">
        <v>45</v>
      </c>
      <c r="F141" s="160" t="s">
        <v>90</v>
      </c>
      <c r="G141" s="161"/>
      <c r="H141" s="161"/>
      <c r="I141" s="162"/>
    </row>
    <row r="142" spans="2:9" x14ac:dyDescent="0.25">
      <c r="E142" s="18" t="s">
        <v>46</v>
      </c>
      <c r="F142" s="163" t="s">
        <v>91</v>
      </c>
      <c r="G142" s="164"/>
      <c r="H142" s="164"/>
      <c r="I142" s="165"/>
    </row>
    <row r="143" spans="2:9" x14ac:dyDescent="0.25">
      <c r="E143" s="137" t="s">
        <v>47</v>
      </c>
      <c r="F143" s="163" t="s">
        <v>75</v>
      </c>
      <c r="G143" s="164"/>
      <c r="H143" s="164"/>
      <c r="I143" s="165"/>
    </row>
    <row r="144" spans="2:9" x14ac:dyDescent="0.25">
      <c r="E144" s="139"/>
      <c r="F144" s="163" t="s">
        <v>88</v>
      </c>
      <c r="G144" s="164"/>
      <c r="H144" s="164"/>
      <c r="I144" s="165"/>
    </row>
    <row r="145" spans="2:9" x14ac:dyDescent="0.25">
      <c r="E145" s="18" t="s">
        <v>48</v>
      </c>
      <c r="F145" s="163" t="s">
        <v>71</v>
      </c>
      <c r="G145" s="164"/>
      <c r="H145" s="164"/>
      <c r="I145" s="165"/>
    </row>
    <row r="146" spans="2:9" x14ac:dyDescent="0.25">
      <c r="E146" s="18" t="s">
        <v>49</v>
      </c>
      <c r="F146" s="163" t="s">
        <v>69</v>
      </c>
      <c r="G146" s="164"/>
      <c r="H146" s="164"/>
      <c r="I146" s="165"/>
    </row>
    <row r="147" spans="2:9" s="5" customFormat="1" ht="30" customHeight="1" x14ac:dyDescent="0.25">
      <c r="E147" s="25" t="s">
        <v>53</v>
      </c>
      <c r="F147" s="187" t="s">
        <v>85</v>
      </c>
      <c r="G147" s="205"/>
      <c r="H147" s="205"/>
      <c r="I147" s="206"/>
    </row>
    <row r="148" spans="2:9" x14ac:dyDescent="0.25">
      <c r="E148" s="2"/>
    </row>
    <row r="149" spans="2:9" x14ac:dyDescent="0.25">
      <c r="B149" s="8"/>
      <c r="C149" s="3"/>
      <c r="D149" s="4"/>
      <c r="E149" s="34" t="s">
        <v>2</v>
      </c>
      <c r="F149" s="34" t="s">
        <v>7</v>
      </c>
      <c r="G149" s="151" t="s">
        <v>37</v>
      </c>
      <c r="H149" s="152"/>
      <c r="I149" s="153"/>
    </row>
    <row r="150" spans="2:9" x14ac:dyDescent="0.25">
      <c r="E150" s="35">
        <v>2</v>
      </c>
      <c r="F150" s="227"/>
      <c r="G150" s="154">
        <f>E150*F150</f>
        <v>0</v>
      </c>
      <c r="H150" s="155"/>
      <c r="I150" s="156"/>
    </row>
    <row r="151" spans="2:9" x14ac:dyDescent="0.25">
      <c r="E151" s="2"/>
    </row>
    <row r="152" spans="2:9" ht="17.25" x14ac:dyDescent="0.3">
      <c r="B152" s="183" t="s">
        <v>34</v>
      </c>
      <c r="C152" s="183"/>
      <c r="D152" s="183"/>
      <c r="E152" s="183"/>
      <c r="F152" s="183"/>
      <c r="G152" s="183"/>
      <c r="H152" s="183"/>
      <c r="I152" s="183"/>
    </row>
    <row r="153" spans="2:9" x14ac:dyDescent="0.25">
      <c r="E153" s="21"/>
    </row>
    <row r="154" spans="2:9" x14ac:dyDescent="0.25">
      <c r="E154" s="18" t="s">
        <v>38</v>
      </c>
      <c r="F154" s="187" t="s">
        <v>56</v>
      </c>
      <c r="G154" s="205"/>
      <c r="H154" s="205"/>
      <c r="I154" s="206"/>
    </row>
    <row r="155" spans="2:9" x14ac:dyDescent="0.25">
      <c r="E155" s="18" t="s">
        <v>39</v>
      </c>
      <c r="F155" s="187" t="s">
        <v>57</v>
      </c>
      <c r="G155" s="205"/>
      <c r="H155" s="205"/>
      <c r="I155" s="206"/>
    </row>
    <row r="156" spans="2:9" x14ac:dyDescent="0.25">
      <c r="E156" s="18" t="s">
        <v>40</v>
      </c>
      <c r="F156" s="187" t="s">
        <v>63</v>
      </c>
      <c r="G156" s="205"/>
      <c r="H156" s="205"/>
      <c r="I156" s="206"/>
    </row>
    <row r="157" spans="2:9" x14ac:dyDescent="0.25">
      <c r="E157" s="6" t="s">
        <v>41</v>
      </c>
      <c r="F157" s="187" t="s">
        <v>93</v>
      </c>
      <c r="G157" s="205"/>
      <c r="H157" s="205"/>
      <c r="I157" s="206"/>
    </row>
    <row r="158" spans="2:9" x14ac:dyDescent="0.25">
      <c r="E158" s="6" t="s">
        <v>54</v>
      </c>
      <c r="F158" s="187" t="s">
        <v>94</v>
      </c>
      <c r="G158" s="205"/>
      <c r="H158" s="205"/>
      <c r="I158" s="206"/>
    </row>
    <row r="159" spans="2:9" x14ac:dyDescent="0.25">
      <c r="E159" s="18" t="s">
        <v>43</v>
      </c>
      <c r="F159" s="187" t="s">
        <v>65</v>
      </c>
      <c r="G159" s="205"/>
      <c r="H159" s="205"/>
      <c r="I159" s="206"/>
    </row>
    <row r="160" spans="2:9" x14ac:dyDescent="0.25">
      <c r="E160" s="18" t="s">
        <v>52</v>
      </c>
      <c r="F160" s="187" t="s">
        <v>95</v>
      </c>
      <c r="G160" s="205"/>
      <c r="H160" s="205"/>
      <c r="I160" s="206"/>
    </row>
    <row r="161" spans="2:9" ht="15.75" customHeight="1" x14ac:dyDescent="0.25">
      <c r="E161" s="19" t="s">
        <v>45</v>
      </c>
      <c r="F161" s="187" t="s">
        <v>96</v>
      </c>
      <c r="G161" s="205"/>
      <c r="H161" s="205"/>
      <c r="I161" s="206"/>
    </row>
    <row r="162" spans="2:9" x14ac:dyDescent="0.25">
      <c r="E162" s="18" t="s">
        <v>46</v>
      </c>
      <c r="F162" s="187" t="s">
        <v>97</v>
      </c>
      <c r="G162" s="205"/>
      <c r="H162" s="205"/>
      <c r="I162" s="206"/>
    </row>
    <row r="163" spans="2:9" x14ac:dyDescent="0.25">
      <c r="E163" s="213" t="s">
        <v>47</v>
      </c>
      <c r="F163" s="187" t="s">
        <v>75</v>
      </c>
      <c r="G163" s="205"/>
      <c r="H163" s="205"/>
      <c r="I163" s="206"/>
    </row>
    <row r="164" spans="2:9" x14ac:dyDescent="0.25">
      <c r="E164" s="213"/>
      <c r="F164" s="187" t="s">
        <v>88</v>
      </c>
      <c r="G164" s="205"/>
      <c r="H164" s="205"/>
      <c r="I164" s="206"/>
    </row>
    <row r="165" spans="2:9" x14ac:dyDescent="0.25">
      <c r="E165" s="213"/>
      <c r="F165" s="187" t="s">
        <v>80</v>
      </c>
      <c r="G165" s="205"/>
      <c r="H165" s="205"/>
      <c r="I165" s="206"/>
    </row>
    <row r="166" spans="2:9" x14ac:dyDescent="0.25">
      <c r="E166" s="213"/>
      <c r="F166" s="187" t="s">
        <v>92</v>
      </c>
      <c r="G166" s="205"/>
      <c r="H166" s="205"/>
      <c r="I166" s="206"/>
    </row>
    <row r="167" spans="2:9" x14ac:dyDescent="0.25">
      <c r="E167" s="18" t="s">
        <v>48</v>
      </c>
      <c r="F167" s="187" t="s">
        <v>71</v>
      </c>
      <c r="G167" s="205"/>
      <c r="H167" s="205"/>
      <c r="I167" s="206"/>
    </row>
    <row r="168" spans="2:9" x14ac:dyDescent="0.25">
      <c r="E168" s="18" t="s">
        <v>49</v>
      </c>
      <c r="F168" s="187" t="s">
        <v>69</v>
      </c>
      <c r="G168" s="205"/>
      <c r="H168" s="205"/>
      <c r="I168" s="206"/>
    </row>
    <row r="169" spans="2:9" ht="30" customHeight="1" x14ac:dyDescent="0.25">
      <c r="E169" s="20" t="s">
        <v>53</v>
      </c>
      <c r="F169" s="187" t="s">
        <v>85</v>
      </c>
      <c r="G169" s="205"/>
      <c r="H169" s="205"/>
      <c r="I169" s="206"/>
    </row>
    <row r="170" spans="2:9" x14ac:dyDescent="0.25">
      <c r="E170" s="36"/>
    </row>
    <row r="171" spans="2:9" x14ac:dyDescent="0.25">
      <c r="E171" s="34" t="s">
        <v>2</v>
      </c>
      <c r="F171" s="34" t="s">
        <v>7</v>
      </c>
      <c r="G171" s="151" t="s">
        <v>37</v>
      </c>
      <c r="H171" s="152"/>
      <c r="I171" s="153"/>
    </row>
    <row r="172" spans="2:9" x14ac:dyDescent="0.25">
      <c r="E172" s="35">
        <v>1</v>
      </c>
      <c r="F172" s="227"/>
      <c r="G172" s="154">
        <f>E172*F172</f>
        <v>0</v>
      </c>
      <c r="H172" s="155"/>
      <c r="I172" s="156"/>
    </row>
    <row r="173" spans="2:9" x14ac:dyDescent="0.25">
      <c r="E173" s="2"/>
    </row>
    <row r="174" spans="2:9" ht="17.25" x14ac:dyDescent="0.3">
      <c r="B174" s="183" t="s">
        <v>17</v>
      </c>
      <c r="C174" s="183"/>
      <c r="D174" s="183"/>
      <c r="E174" s="183"/>
      <c r="F174" s="183"/>
      <c r="G174" s="183"/>
      <c r="H174" s="183"/>
      <c r="I174" s="183"/>
    </row>
    <row r="175" spans="2:9" x14ac:dyDescent="0.25">
      <c r="E175" s="21"/>
    </row>
    <row r="176" spans="2:9" x14ac:dyDescent="0.25">
      <c r="E176" s="18" t="s">
        <v>38</v>
      </c>
      <c r="F176" s="187" t="s">
        <v>56</v>
      </c>
      <c r="G176" s="205"/>
      <c r="H176" s="205"/>
      <c r="I176" s="206"/>
    </row>
    <row r="177" spans="5:9" x14ac:dyDescent="0.25">
      <c r="E177" s="18" t="s">
        <v>39</v>
      </c>
      <c r="F177" s="187" t="s">
        <v>57</v>
      </c>
      <c r="G177" s="205"/>
      <c r="H177" s="205"/>
      <c r="I177" s="206"/>
    </row>
    <row r="178" spans="5:9" x14ac:dyDescent="0.25">
      <c r="E178" s="18" t="s">
        <v>40</v>
      </c>
      <c r="F178" s="187" t="s">
        <v>63</v>
      </c>
      <c r="G178" s="205"/>
      <c r="H178" s="205"/>
      <c r="I178" s="206"/>
    </row>
    <row r="179" spans="5:9" x14ac:dyDescent="0.25">
      <c r="E179" s="6" t="s">
        <v>41</v>
      </c>
      <c r="F179" s="187" t="s">
        <v>81</v>
      </c>
      <c r="G179" s="205"/>
      <c r="H179" s="205"/>
      <c r="I179" s="206"/>
    </row>
    <row r="180" spans="5:9" x14ac:dyDescent="0.25">
      <c r="E180" s="18" t="s">
        <v>43</v>
      </c>
      <c r="F180" s="187" t="s">
        <v>65</v>
      </c>
      <c r="G180" s="205"/>
      <c r="H180" s="205"/>
      <c r="I180" s="206"/>
    </row>
    <row r="181" spans="5:9" x14ac:dyDescent="0.25">
      <c r="E181" s="18" t="s">
        <v>52</v>
      </c>
      <c r="F181" s="187" t="s">
        <v>66</v>
      </c>
      <c r="G181" s="205"/>
      <c r="H181" s="205"/>
      <c r="I181" s="206"/>
    </row>
    <row r="182" spans="5:9" ht="15" customHeight="1" x14ac:dyDescent="0.25">
      <c r="E182" s="19" t="s">
        <v>45</v>
      </c>
      <c r="F182" s="187" t="s">
        <v>86</v>
      </c>
      <c r="G182" s="205"/>
      <c r="H182" s="205"/>
      <c r="I182" s="206"/>
    </row>
    <row r="183" spans="5:9" x14ac:dyDescent="0.25">
      <c r="E183" s="18" t="s">
        <v>46</v>
      </c>
      <c r="F183" s="187" t="s">
        <v>84</v>
      </c>
      <c r="G183" s="205"/>
      <c r="H183" s="205"/>
      <c r="I183" s="206"/>
    </row>
    <row r="184" spans="5:9" x14ac:dyDescent="0.25">
      <c r="E184" s="137" t="s">
        <v>47</v>
      </c>
      <c r="F184" s="187" t="s">
        <v>75</v>
      </c>
      <c r="G184" s="205"/>
      <c r="H184" s="205"/>
      <c r="I184" s="206"/>
    </row>
    <row r="185" spans="5:9" x14ac:dyDescent="0.25">
      <c r="E185" s="138"/>
      <c r="F185" s="187" t="s">
        <v>59</v>
      </c>
      <c r="G185" s="205"/>
      <c r="H185" s="205"/>
      <c r="I185" s="206"/>
    </row>
    <row r="186" spans="5:9" x14ac:dyDescent="0.25">
      <c r="E186" s="139"/>
      <c r="F186" s="187" t="s">
        <v>60</v>
      </c>
      <c r="G186" s="205"/>
      <c r="H186" s="205"/>
      <c r="I186" s="206"/>
    </row>
    <row r="187" spans="5:9" x14ac:dyDescent="0.25">
      <c r="E187" s="18" t="s">
        <v>48</v>
      </c>
      <c r="F187" s="187" t="s">
        <v>71</v>
      </c>
      <c r="G187" s="205"/>
      <c r="H187" s="205"/>
      <c r="I187" s="206"/>
    </row>
    <row r="188" spans="5:9" x14ac:dyDescent="0.25">
      <c r="E188" s="18" t="s">
        <v>49</v>
      </c>
      <c r="F188" s="187" t="s">
        <v>69</v>
      </c>
      <c r="G188" s="205"/>
      <c r="H188" s="205"/>
      <c r="I188" s="206"/>
    </row>
    <row r="189" spans="5:9" ht="30" customHeight="1" x14ac:dyDescent="0.25">
      <c r="E189" s="20" t="s">
        <v>53</v>
      </c>
      <c r="F189" s="187" t="s">
        <v>76</v>
      </c>
      <c r="G189" s="205"/>
      <c r="H189" s="205"/>
      <c r="I189" s="206"/>
    </row>
    <row r="191" spans="5:9" x14ac:dyDescent="0.25">
      <c r="E191" s="34" t="s">
        <v>2</v>
      </c>
      <c r="F191" s="34" t="s">
        <v>7</v>
      </c>
      <c r="G191" s="151" t="s">
        <v>37</v>
      </c>
      <c r="H191" s="152"/>
      <c r="I191" s="153"/>
    </row>
    <row r="192" spans="5:9" x14ac:dyDescent="0.25">
      <c r="E192" s="35">
        <v>2</v>
      </c>
      <c r="F192" s="227"/>
      <c r="G192" s="154">
        <f>E192*F192</f>
        <v>0</v>
      </c>
      <c r="H192" s="155"/>
      <c r="I192" s="156"/>
    </row>
    <row r="193" spans="2:9" x14ac:dyDescent="0.25">
      <c r="E193" s="36"/>
    </row>
    <row r="194" spans="2:9" ht="17.25" x14ac:dyDescent="0.3">
      <c r="B194" s="183" t="s">
        <v>35</v>
      </c>
      <c r="C194" s="183"/>
      <c r="D194" s="183"/>
      <c r="E194" s="183"/>
      <c r="F194" s="183"/>
      <c r="G194" s="183"/>
      <c r="H194" s="183"/>
      <c r="I194" s="183"/>
    </row>
    <row r="195" spans="2:9" x14ac:dyDescent="0.25">
      <c r="E195" s="2"/>
    </row>
    <row r="196" spans="2:9" x14ac:dyDescent="0.25">
      <c r="E196" s="18" t="s">
        <v>38</v>
      </c>
      <c r="F196" s="207" t="s">
        <v>56</v>
      </c>
      <c r="G196" s="208"/>
      <c r="H196" s="208"/>
      <c r="I196" s="209"/>
    </row>
    <row r="197" spans="2:9" x14ac:dyDescent="0.25">
      <c r="E197" s="23" t="s">
        <v>39</v>
      </c>
      <c r="F197" s="195" t="s">
        <v>57</v>
      </c>
      <c r="G197" s="196"/>
      <c r="H197" s="196"/>
      <c r="I197" s="197"/>
    </row>
    <row r="198" spans="2:9" x14ac:dyDescent="0.25">
      <c r="E198" s="23" t="s">
        <v>40</v>
      </c>
      <c r="F198" s="195" t="s">
        <v>63</v>
      </c>
      <c r="G198" s="196"/>
      <c r="H198" s="196"/>
      <c r="I198" s="197"/>
    </row>
    <row r="199" spans="2:9" x14ac:dyDescent="0.25">
      <c r="E199" s="23" t="s">
        <v>41</v>
      </c>
      <c r="F199" s="195" t="s">
        <v>102</v>
      </c>
      <c r="G199" s="196"/>
      <c r="H199" s="196"/>
      <c r="I199" s="197"/>
    </row>
    <row r="200" spans="2:9" x14ac:dyDescent="0.25">
      <c r="E200" s="23" t="s">
        <v>54</v>
      </c>
      <c r="F200" s="195" t="s">
        <v>94</v>
      </c>
      <c r="G200" s="196"/>
      <c r="H200" s="196"/>
      <c r="I200" s="197"/>
    </row>
    <row r="201" spans="2:9" x14ac:dyDescent="0.25">
      <c r="E201" s="23" t="s">
        <v>51</v>
      </c>
      <c r="F201" s="204" t="s">
        <v>282</v>
      </c>
      <c r="G201" s="196"/>
      <c r="H201" s="196"/>
      <c r="I201" s="197"/>
    </row>
    <row r="202" spans="2:9" x14ac:dyDescent="0.25">
      <c r="E202" s="23" t="s">
        <v>43</v>
      </c>
      <c r="F202" s="195" t="s">
        <v>65</v>
      </c>
      <c r="G202" s="196"/>
      <c r="H202" s="196"/>
      <c r="I202" s="197"/>
    </row>
    <row r="203" spans="2:9" x14ac:dyDescent="0.25">
      <c r="E203" s="23" t="s">
        <v>52</v>
      </c>
      <c r="F203" s="195" t="s">
        <v>95</v>
      </c>
      <c r="G203" s="196"/>
      <c r="H203" s="196"/>
      <c r="I203" s="197"/>
    </row>
    <row r="204" spans="2:9" ht="20.25" customHeight="1" x14ac:dyDescent="0.25">
      <c r="E204" s="20" t="s">
        <v>45</v>
      </c>
      <c r="F204" s="198" t="s">
        <v>103</v>
      </c>
      <c r="G204" s="199"/>
      <c r="H204" s="199"/>
      <c r="I204" s="200"/>
    </row>
    <row r="205" spans="2:9" x14ac:dyDescent="0.25">
      <c r="E205" s="23" t="s">
        <v>46</v>
      </c>
      <c r="F205" s="195" t="s">
        <v>104</v>
      </c>
      <c r="G205" s="196"/>
      <c r="H205" s="196"/>
      <c r="I205" s="197"/>
    </row>
    <row r="206" spans="2:9" x14ac:dyDescent="0.25">
      <c r="E206" s="210" t="s">
        <v>47</v>
      </c>
      <c r="F206" s="198" t="s">
        <v>75</v>
      </c>
      <c r="G206" s="199"/>
      <c r="H206" s="199"/>
      <c r="I206" s="200"/>
    </row>
    <row r="207" spans="2:9" x14ac:dyDescent="0.25">
      <c r="E207" s="210"/>
      <c r="F207" s="198" t="s">
        <v>79</v>
      </c>
      <c r="G207" s="199"/>
      <c r="H207" s="199"/>
      <c r="I207" s="200"/>
    </row>
    <row r="208" spans="2:9" x14ac:dyDescent="0.25">
      <c r="E208" s="210"/>
      <c r="F208" s="198" t="s">
        <v>98</v>
      </c>
      <c r="G208" s="199"/>
      <c r="H208" s="199"/>
      <c r="I208" s="200"/>
    </row>
    <row r="209" spans="2:9" x14ac:dyDescent="0.25">
      <c r="E209" s="210"/>
      <c r="F209" s="198" t="s">
        <v>92</v>
      </c>
      <c r="G209" s="199"/>
      <c r="H209" s="199"/>
      <c r="I209" s="200"/>
    </row>
    <row r="210" spans="2:9" x14ac:dyDescent="0.25">
      <c r="E210" s="210"/>
      <c r="F210" s="198" t="s">
        <v>99</v>
      </c>
      <c r="G210" s="199"/>
      <c r="H210" s="199"/>
      <c r="I210" s="200"/>
    </row>
    <row r="211" spans="2:9" x14ac:dyDescent="0.25">
      <c r="E211" s="210"/>
      <c r="F211" s="198" t="s">
        <v>100</v>
      </c>
      <c r="G211" s="199"/>
      <c r="H211" s="199"/>
      <c r="I211" s="200"/>
    </row>
    <row r="212" spans="2:9" x14ac:dyDescent="0.25">
      <c r="E212" s="210"/>
      <c r="F212" s="198" t="s">
        <v>101</v>
      </c>
      <c r="G212" s="199"/>
      <c r="H212" s="199"/>
      <c r="I212" s="200"/>
    </row>
    <row r="213" spans="2:9" x14ac:dyDescent="0.25">
      <c r="E213" s="23" t="s">
        <v>48</v>
      </c>
      <c r="F213" s="195" t="s">
        <v>71</v>
      </c>
      <c r="G213" s="196"/>
      <c r="H213" s="196"/>
      <c r="I213" s="197"/>
    </row>
    <row r="214" spans="2:9" x14ac:dyDescent="0.25">
      <c r="E214" s="23" t="s">
        <v>49</v>
      </c>
      <c r="F214" s="195" t="s">
        <v>69</v>
      </c>
      <c r="G214" s="196"/>
      <c r="H214" s="196"/>
      <c r="I214" s="197"/>
    </row>
    <row r="215" spans="2:9" ht="30" customHeight="1" x14ac:dyDescent="0.25">
      <c r="E215" s="20" t="s">
        <v>50</v>
      </c>
      <c r="F215" s="198" t="s">
        <v>85</v>
      </c>
      <c r="G215" s="199"/>
      <c r="H215" s="199"/>
      <c r="I215" s="200"/>
    </row>
    <row r="216" spans="2:9" x14ac:dyDescent="0.25">
      <c r="E216" s="21"/>
    </row>
    <row r="217" spans="2:9" x14ac:dyDescent="0.25">
      <c r="E217" s="34" t="s">
        <v>2</v>
      </c>
      <c r="F217" s="34" t="s">
        <v>7</v>
      </c>
      <c r="G217" s="151" t="s">
        <v>37</v>
      </c>
      <c r="H217" s="152"/>
      <c r="I217" s="153"/>
    </row>
    <row r="218" spans="2:9" x14ac:dyDescent="0.25">
      <c r="E218" s="35">
        <v>1</v>
      </c>
      <c r="F218" s="227"/>
      <c r="G218" s="154">
        <f>E218*F218</f>
        <v>0</v>
      </c>
      <c r="H218" s="155"/>
      <c r="I218" s="156"/>
    </row>
    <row r="219" spans="2:9" x14ac:dyDescent="0.25">
      <c r="E219" s="21"/>
    </row>
    <row r="220" spans="2:9" ht="17.25" x14ac:dyDescent="0.3">
      <c r="B220" s="183" t="s">
        <v>36</v>
      </c>
      <c r="C220" s="183"/>
      <c r="D220" s="183"/>
      <c r="E220" s="183"/>
      <c r="F220" s="183"/>
      <c r="G220" s="183"/>
      <c r="H220" s="183"/>
      <c r="I220" s="183"/>
    </row>
    <row r="221" spans="2:9" x14ac:dyDescent="0.25">
      <c r="E221" s="21"/>
    </row>
    <row r="222" spans="2:9" x14ac:dyDescent="0.25">
      <c r="E222" s="18" t="s">
        <v>38</v>
      </c>
      <c r="F222" s="201" t="s">
        <v>56</v>
      </c>
      <c r="G222" s="202"/>
      <c r="H222" s="202"/>
      <c r="I222" s="203"/>
    </row>
    <row r="223" spans="2:9" x14ac:dyDescent="0.25">
      <c r="E223" s="23" t="s">
        <v>39</v>
      </c>
      <c r="F223" s="169" t="s">
        <v>57</v>
      </c>
      <c r="G223" s="170"/>
      <c r="H223" s="170"/>
      <c r="I223" s="171"/>
    </row>
    <row r="224" spans="2:9" x14ac:dyDescent="0.25">
      <c r="E224" s="23" t="s">
        <v>40</v>
      </c>
      <c r="F224" s="169" t="s">
        <v>63</v>
      </c>
      <c r="G224" s="170"/>
      <c r="H224" s="170"/>
      <c r="I224" s="171"/>
    </row>
    <row r="225" spans="5:9" ht="15" customHeight="1" x14ac:dyDescent="0.25">
      <c r="E225" s="146" t="s">
        <v>41</v>
      </c>
      <c r="F225" s="172" t="s">
        <v>275</v>
      </c>
      <c r="G225" s="173"/>
      <c r="H225" s="173"/>
      <c r="I225" s="174"/>
    </row>
    <row r="226" spans="5:9" ht="15" customHeight="1" x14ac:dyDescent="0.25">
      <c r="E226" s="147"/>
      <c r="F226" s="143" t="s">
        <v>274</v>
      </c>
      <c r="G226" s="144"/>
      <c r="H226" s="144"/>
      <c r="I226" s="145"/>
    </row>
    <row r="227" spans="5:9" x14ac:dyDescent="0.25">
      <c r="E227" s="23" t="s">
        <v>51</v>
      </c>
      <c r="F227" s="169" t="s">
        <v>73</v>
      </c>
      <c r="G227" s="170"/>
      <c r="H227" s="170"/>
      <c r="I227" s="171"/>
    </row>
    <row r="228" spans="5:9" x14ac:dyDescent="0.25">
      <c r="E228" s="23" t="s">
        <v>43</v>
      </c>
      <c r="F228" s="169" t="s">
        <v>65</v>
      </c>
      <c r="G228" s="170"/>
      <c r="H228" s="170"/>
      <c r="I228" s="171"/>
    </row>
    <row r="229" spans="5:9" x14ac:dyDescent="0.25">
      <c r="E229" s="23" t="s">
        <v>52</v>
      </c>
      <c r="F229" s="169" t="s">
        <v>106</v>
      </c>
      <c r="G229" s="170"/>
      <c r="H229" s="170"/>
      <c r="I229" s="171"/>
    </row>
    <row r="230" spans="5:9" ht="47.25" customHeight="1" x14ac:dyDescent="0.25">
      <c r="E230" s="20" t="s">
        <v>45</v>
      </c>
      <c r="F230" s="172" t="s">
        <v>107</v>
      </c>
      <c r="G230" s="173"/>
      <c r="H230" s="173"/>
      <c r="I230" s="174"/>
    </row>
    <row r="231" spans="5:9" x14ac:dyDescent="0.25">
      <c r="E231" s="146" t="s">
        <v>46</v>
      </c>
      <c r="F231" s="166" t="s">
        <v>108</v>
      </c>
      <c r="G231" s="167"/>
      <c r="H231" s="167"/>
      <c r="I231" s="168"/>
    </row>
    <row r="232" spans="5:9" x14ac:dyDescent="0.25">
      <c r="E232" s="214"/>
      <c r="F232" s="166" t="s">
        <v>109</v>
      </c>
      <c r="G232" s="167"/>
      <c r="H232" s="167"/>
      <c r="I232" s="168"/>
    </row>
    <row r="233" spans="5:9" x14ac:dyDescent="0.25">
      <c r="E233" s="147"/>
      <c r="F233" s="166" t="s">
        <v>110</v>
      </c>
      <c r="G233" s="167"/>
      <c r="H233" s="167"/>
      <c r="I233" s="168"/>
    </row>
    <row r="234" spans="5:9" x14ac:dyDescent="0.25">
      <c r="E234" s="146" t="s">
        <v>47</v>
      </c>
      <c r="F234" s="166" t="s">
        <v>75</v>
      </c>
      <c r="G234" s="167"/>
      <c r="H234" s="167"/>
      <c r="I234" s="168"/>
    </row>
    <row r="235" spans="5:9" x14ac:dyDescent="0.25">
      <c r="E235" s="214"/>
      <c r="F235" s="166" t="s">
        <v>59</v>
      </c>
      <c r="G235" s="167"/>
      <c r="H235" s="167"/>
      <c r="I235" s="168"/>
    </row>
    <row r="236" spans="5:9" x14ac:dyDescent="0.25">
      <c r="E236" s="214"/>
      <c r="F236" s="166" t="s">
        <v>60</v>
      </c>
      <c r="G236" s="167"/>
      <c r="H236" s="167"/>
      <c r="I236" s="168"/>
    </row>
    <row r="237" spans="5:9" x14ac:dyDescent="0.25">
      <c r="E237" s="214"/>
      <c r="F237" s="166" t="s">
        <v>105</v>
      </c>
      <c r="G237" s="167"/>
      <c r="H237" s="167"/>
      <c r="I237" s="168"/>
    </row>
    <row r="238" spans="5:9" x14ac:dyDescent="0.25">
      <c r="E238" s="214"/>
      <c r="F238" s="166" t="s">
        <v>284</v>
      </c>
      <c r="G238" s="167"/>
      <c r="H238" s="167"/>
      <c r="I238" s="168"/>
    </row>
    <row r="239" spans="5:9" x14ac:dyDescent="0.25">
      <c r="E239" s="23" t="s">
        <v>48</v>
      </c>
      <c r="F239" s="169" t="s">
        <v>71</v>
      </c>
      <c r="G239" s="170"/>
      <c r="H239" s="170"/>
      <c r="I239" s="171"/>
    </row>
    <row r="240" spans="5:9" x14ac:dyDescent="0.25">
      <c r="E240" s="23" t="s">
        <v>49</v>
      </c>
      <c r="F240" s="169" t="s">
        <v>69</v>
      </c>
      <c r="G240" s="170"/>
      <c r="H240" s="170"/>
      <c r="I240" s="171"/>
    </row>
    <row r="241" spans="2:9" ht="30" customHeight="1" x14ac:dyDescent="0.25">
      <c r="E241" s="20" t="s">
        <v>283</v>
      </c>
      <c r="F241" s="172" t="s">
        <v>236</v>
      </c>
      <c r="G241" s="173"/>
      <c r="H241" s="173"/>
      <c r="I241" s="174"/>
    </row>
    <row r="242" spans="2:9" x14ac:dyDescent="0.25">
      <c r="E242" s="8"/>
      <c r="F242" s="8"/>
    </row>
    <row r="243" spans="2:9" x14ac:dyDescent="0.25">
      <c r="E243" s="34" t="s">
        <v>2</v>
      </c>
      <c r="F243" s="34" t="s">
        <v>7</v>
      </c>
      <c r="G243" s="151" t="s">
        <v>37</v>
      </c>
      <c r="H243" s="152"/>
      <c r="I243" s="153"/>
    </row>
    <row r="244" spans="2:9" x14ac:dyDescent="0.25">
      <c r="E244" s="35">
        <v>2</v>
      </c>
      <c r="F244" s="227"/>
      <c r="G244" s="154">
        <f>E244*F244</f>
        <v>0</v>
      </c>
      <c r="H244" s="155"/>
      <c r="I244" s="156"/>
    </row>
    <row r="245" spans="2:9" x14ac:dyDescent="0.25">
      <c r="E245" s="8"/>
      <c r="F245" s="8"/>
    </row>
    <row r="246" spans="2:9" ht="17.25" x14ac:dyDescent="0.3">
      <c r="B246" s="183" t="s">
        <v>20</v>
      </c>
      <c r="C246" s="183"/>
      <c r="D246" s="183"/>
      <c r="E246" s="183"/>
      <c r="F246" s="183"/>
      <c r="G246" s="183"/>
      <c r="H246" s="183"/>
      <c r="I246" s="183"/>
    </row>
    <row r="247" spans="2:9" x14ac:dyDescent="0.25">
      <c r="E247" s="8"/>
      <c r="F247" s="8"/>
    </row>
    <row r="248" spans="2:9" x14ac:dyDescent="0.25">
      <c r="E248" s="18" t="s">
        <v>38</v>
      </c>
      <c r="F248" s="163" t="s">
        <v>56</v>
      </c>
      <c r="G248" s="164"/>
      <c r="H248" s="164"/>
      <c r="I248" s="165"/>
    </row>
    <row r="249" spans="2:9" x14ac:dyDescent="0.25">
      <c r="E249" s="23" t="s">
        <v>39</v>
      </c>
      <c r="F249" s="163" t="s">
        <v>57</v>
      </c>
      <c r="G249" s="164"/>
      <c r="H249" s="164"/>
      <c r="I249" s="165"/>
    </row>
    <row r="250" spans="2:9" x14ac:dyDescent="0.25">
      <c r="E250" s="23" t="s">
        <v>40</v>
      </c>
      <c r="F250" s="163" t="s">
        <v>113</v>
      </c>
      <c r="G250" s="164"/>
      <c r="H250" s="164"/>
      <c r="I250" s="165"/>
    </row>
    <row r="251" spans="2:9" x14ac:dyDescent="0.25">
      <c r="E251" s="146" t="s">
        <v>41</v>
      </c>
      <c r="F251" s="163" t="s">
        <v>237</v>
      </c>
      <c r="G251" s="164"/>
      <c r="H251" s="164"/>
      <c r="I251" s="165"/>
    </row>
    <row r="252" spans="2:9" x14ac:dyDescent="0.25">
      <c r="E252" s="147"/>
      <c r="F252" s="163" t="s">
        <v>276</v>
      </c>
      <c r="G252" s="164"/>
      <c r="H252" s="164"/>
      <c r="I252" s="165"/>
    </row>
    <row r="253" spans="2:9" x14ac:dyDescent="0.25">
      <c r="E253" s="23" t="s">
        <v>55</v>
      </c>
      <c r="F253" s="163" t="s">
        <v>114</v>
      </c>
      <c r="G253" s="164"/>
      <c r="H253" s="164"/>
      <c r="I253" s="165"/>
    </row>
    <row r="254" spans="2:9" x14ac:dyDescent="0.25">
      <c r="E254" s="23" t="s">
        <v>43</v>
      </c>
      <c r="F254" s="163" t="s">
        <v>115</v>
      </c>
      <c r="G254" s="164"/>
      <c r="H254" s="164"/>
      <c r="I254" s="165"/>
    </row>
    <row r="255" spans="2:9" x14ac:dyDescent="0.25">
      <c r="E255" s="23" t="s">
        <v>52</v>
      </c>
      <c r="F255" s="163" t="s">
        <v>116</v>
      </c>
      <c r="G255" s="164"/>
      <c r="H255" s="164"/>
      <c r="I255" s="165"/>
    </row>
    <row r="256" spans="2:9" ht="33" customHeight="1" x14ac:dyDescent="0.25">
      <c r="E256" s="20" t="s">
        <v>45</v>
      </c>
      <c r="F256" s="160" t="s">
        <v>264</v>
      </c>
      <c r="G256" s="161"/>
      <c r="H256" s="161"/>
      <c r="I256" s="162"/>
    </row>
    <row r="257" spans="2:9" x14ac:dyDescent="0.25">
      <c r="E257" s="210" t="s">
        <v>46</v>
      </c>
      <c r="F257" s="163" t="s">
        <v>117</v>
      </c>
      <c r="G257" s="164"/>
      <c r="H257" s="164"/>
      <c r="I257" s="165"/>
    </row>
    <row r="258" spans="2:9" x14ac:dyDescent="0.25">
      <c r="E258" s="210"/>
      <c r="F258" s="163" t="s">
        <v>118</v>
      </c>
      <c r="G258" s="164"/>
      <c r="H258" s="164"/>
      <c r="I258" s="165"/>
    </row>
    <row r="259" spans="2:9" x14ac:dyDescent="0.25">
      <c r="E259" s="210" t="s">
        <v>47</v>
      </c>
      <c r="F259" s="166" t="s">
        <v>75</v>
      </c>
      <c r="G259" s="167"/>
      <c r="H259" s="167"/>
      <c r="I259" s="168"/>
    </row>
    <row r="260" spans="2:9" x14ac:dyDescent="0.25">
      <c r="E260" s="210"/>
      <c r="F260" s="163" t="s">
        <v>119</v>
      </c>
      <c r="G260" s="164"/>
      <c r="H260" s="164"/>
      <c r="I260" s="165"/>
    </row>
    <row r="261" spans="2:9" x14ac:dyDescent="0.25">
      <c r="E261" s="210"/>
      <c r="F261" s="163" t="s">
        <v>111</v>
      </c>
      <c r="G261" s="164"/>
      <c r="H261" s="164"/>
      <c r="I261" s="165"/>
    </row>
    <row r="262" spans="2:9" x14ac:dyDescent="0.25">
      <c r="E262" s="210"/>
      <c r="F262" s="163" t="s">
        <v>112</v>
      </c>
      <c r="G262" s="164"/>
      <c r="H262" s="164"/>
      <c r="I262" s="165"/>
    </row>
    <row r="263" spans="2:9" x14ac:dyDescent="0.25">
      <c r="E263" s="23" t="s">
        <v>48</v>
      </c>
      <c r="F263" s="169" t="s">
        <v>71</v>
      </c>
      <c r="G263" s="170"/>
      <c r="H263" s="170"/>
      <c r="I263" s="171"/>
    </row>
    <row r="264" spans="2:9" x14ac:dyDescent="0.25">
      <c r="E264" s="23" t="s">
        <v>49</v>
      </c>
      <c r="F264" s="169" t="s">
        <v>69</v>
      </c>
      <c r="G264" s="170"/>
      <c r="H264" s="170"/>
      <c r="I264" s="171"/>
    </row>
    <row r="265" spans="2:9" ht="19.5" customHeight="1" x14ac:dyDescent="0.25">
      <c r="E265" s="20" t="s">
        <v>50</v>
      </c>
      <c r="F265" s="160" t="s">
        <v>120</v>
      </c>
      <c r="G265" s="161"/>
      <c r="H265" s="161"/>
      <c r="I265" s="162"/>
    </row>
    <row r="267" spans="2:9" x14ac:dyDescent="0.25">
      <c r="E267" s="34" t="s">
        <v>2</v>
      </c>
      <c r="F267" s="34" t="s">
        <v>7</v>
      </c>
      <c r="G267" s="151" t="s">
        <v>37</v>
      </c>
      <c r="H267" s="152"/>
      <c r="I267" s="153"/>
    </row>
    <row r="268" spans="2:9" x14ac:dyDescent="0.25">
      <c r="E268" s="35">
        <v>1</v>
      </c>
      <c r="F268" s="227"/>
      <c r="G268" s="154">
        <f>E268*F268</f>
        <v>0</v>
      </c>
      <c r="H268" s="155"/>
      <c r="I268" s="156"/>
    </row>
    <row r="269" spans="2:9" x14ac:dyDescent="0.25">
      <c r="F269"/>
      <c r="G269"/>
      <c r="H269"/>
      <c r="I269"/>
    </row>
    <row r="270" spans="2:9" x14ac:dyDescent="0.25">
      <c r="F270"/>
      <c r="G270"/>
      <c r="H270"/>
      <c r="I270"/>
    </row>
    <row r="271" spans="2:9" ht="17.25" x14ac:dyDescent="0.3">
      <c r="B271" s="183" t="s">
        <v>21</v>
      </c>
      <c r="C271" s="183"/>
      <c r="D271" s="183"/>
      <c r="E271" s="183"/>
      <c r="F271" s="183"/>
      <c r="G271" s="183"/>
      <c r="H271" s="183"/>
      <c r="I271" s="183"/>
    </row>
    <row r="272" spans="2:9" x14ac:dyDescent="0.25">
      <c r="F272"/>
      <c r="G272"/>
      <c r="H272"/>
      <c r="I272"/>
    </row>
    <row r="273" spans="5:9" x14ac:dyDescent="0.25">
      <c r="E273" s="18" t="s">
        <v>38</v>
      </c>
      <c r="F273" s="163" t="s">
        <v>243</v>
      </c>
      <c r="G273" s="164"/>
      <c r="H273" s="164"/>
      <c r="I273" s="165"/>
    </row>
    <row r="274" spans="5:9" ht="14.1" customHeight="1" x14ac:dyDescent="0.25">
      <c r="E274" s="18" t="s">
        <v>277</v>
      </c>
      <c r="F274" s="148" t="s">
        <v>278</v>
      </c>
      <c r="G274" s="149"/>
      <c r="H274" s="149"/>
      <c r="I274" s="150"/>
    </row>
    <row r="275" spans="5:9" x14ac:dyDescent="0.25">
      <c r="E275" s="23" t="s">
        <v>39</v>
      </c>
      <c r="F275" s="163" t="s">
        <v>244</v>
      </c>
      <c r="G275" s="164"/>
      <c r="H275" s="164"/>
      <c r="I275" s="165"/>
    </row>
    <row r="276" spans="5:9" x14ac:dyDescent="0.25">
      <c r="E276" s="23" t="s">
        <v>40</v>
      </c>
      <c r="F276" s="163" t="s">
        <v>245</v>
      </c>
      <c r="G276" s="164"/>
      <c r="H276" s="164"/>
      <c r="I276" s="165"/>
    </row>
    <row r="277" spans="5:9" x14ac:dyDescent="0.25">
      <c r="E277" s="146" t="s">
        <v>41</v>
      </c>
      <c r="F277" s="187" t="s">
        <v>265</v>
      </c>
      <c r="G277" s="164"/>
      <c r="H277" s="164"/>
      <c r="I277" s="165"/>
    </row>
    <row r="278" spans="5:9" x14ac:dyDescent="0.25">
      <c r="E278" s="147"/>
      <c r="F278" s="163" t="s">
        <v>246</v>
      </c>
      <c r="G278" s="164"/>
      <c r="H278" s="164"/>
      <c r="I278" s="165"/>
    </row>
    <row r="279" spans="5:9" x14ac:dyDescent="0.25">
      <c r="E279" s="84" t="s">
        <v>247</v>
      </c>
      <c r="F279" s="87" t="s">
        <v>248</v>
      </c>
      <c r="G279" s="88"/>
      <c r="H279" s="88"/>
      <c r="I279" s="89"/>
    </row>
    <row r="280" spans="5:9" x14ac:dyDescent="0.25">
      <c r="E280" s="23" t="s">
        <v>55</v>
      </c>
      <c r="F280" s="163" t="s">
        <v>249</v>
      </c>
      <c r="G280" s="164"/>
      <c r="H280" s="164"/>
      <c r="I280" s="165"/>
    </row>
    <row r="281" spans="5:9" x14ac:dyDescent="0.25">
      <c r="E281" s="23" t="s">
        <v>43</v>
      </c>
      <c r="F281" s="188" t="s">
        <v>250</v>
      </c>
      <c r="G281" s="189"/>
      <c r="H281" s="189"/>
      <c r="I281" s="190"/>
    </row>
    <row r="282" spans="5:9" x14ac:dyDescent="0.25">
      <c r="E282" s="146" t="s">
        <v>52</v>
      </c>
      <c r="F282" s="191" t="s">
        <v>270</v>
      </c>
      <c r="G282" s="189"/>
      <c r="H282" s="189"/>
      <c r="I282" s="190"/>
    </row>
    <row r="283" spans="5:9" x14ac:dyDescent="0.25">
      <c r="E283" s="147"/>
      <c r="F283" s="110" t="s">
        <v>269</v>
      </c>
      <c r="G283" s="111"/>
      <c r="H283" s="111"/>
      <c r="I283" s="112"/>
    </row>
    <row r="284" spans="5:9" ht="14.1" customHeight="1" x14ac:dyDescent="0.25">
      <c r="E284" s="20" t="s">
        <v>45</v>
      </c>
      <c r="F284" s="192" t="s">
        <v>251</v>
      </c>
      <c r="G284" s="193"/>
      <c r="H284" s="193"/>
      <c r="I284" s="194"/>
    </row>
    <row r="285" spans="5:9" x14ac:dyDescent="0.25">
      <c r="E285" s="85" t="s">
        <v>252</v>
      </c>
      <c r="F285" s="87" t="s">
        <v>253</v>
      </c>
      <c r="G285" s="88"/>
      <c r="H285" s="88"/>
      <c r="I285" s="89"/>
    </row>
    <row r="286" spans="5:9" x14ac:dyDescent="0.25">
      <c r="E286" s="210" t="s">
        <v>46</v>
      </c>
      <c r="F286" s="163" t="s">
        <v>254</v>
      </c>
      <c r="G286" s="164"/>
      <c r="H286" s="164"/>
      <c r="I286" s="165"/>
    </row>
    <row r="287" spans="5:9" x14ac:dyDescent="0.25">
      <c r="E287" s="210"/>
      <c r="F287" s="163" t="s">
        <v>117</v>
      </c>
      <c r="G287" s="164"/>
      <c r="H287" s="164"/>
      <c r="I287" s="165"/>
    </row>
    <row r="288" spans="5:9" x14ac:dyDescent="0.25">
      <c r="E288" s="210" t="s">
        <v>47</v>
      </c>
      <c r="F288" s="166" t="s">
        <v>75</v>
      </c>
      <c r="G288" s="167"/>
      <c r="H288" s="167"/>
      <c r="I288" s="168"/>
    </row>
    <row r="289" spans="2:9" x14ac:dyDescent="0.25">
      <c r="E289" s="210"/>
      <c r="F289" s="163" t="s">
        <v>119</v>
      </c>
      <c r="G289" s="164"/>
      <c r="H289" s="164"/>
      <c r="I289" s="165"/>
    </row>
    <row r="290" spans="2:9" x14ac:dyDescent="0.25">
      <c r="E290" s="210"/>
      <c r="F290" s="163" t="s">
        <v>255</v>
      </c>
      <c r="G290" s="164"/>
      <c r="H290" s="164"/>
      <c r="I290" s="165"/>
    </row>
    <row r="291" spans="2:9" x14ac:dyDescent="0.25">
      <c r="E291" s="210"/>
      <c r="F291" s="163" t="s">
        <v>256</v>
      </c>
      <c r="G291" s="164"/>
      <c r="H291" s="164"/>
      <c r="I291" s="165"/>
    </row>
    <row r="292" spans="2:9" x14ac:dyDescent="0.25">
      <c r="E292" s="210"/>
      <c r="F292" s="163" t="s">
        <v>257</v>
      </c>
      <c r="G292" s="164"/>
      <c r="H292" s="164"/>
      <c r="I292" s="165"/>
    </row>
    <row r="293" spans="2:9" x14ac:dyDescent="0.25">
      <c r="E293" s="210"/>
      <c r="F293" s="163" t="s">
        <v>258</v>
      </c>
      <c r="G293" s="164"/>
      <c r="H293" s="164"/>
      <c r="I293" s="165"/>
    </row>
    <row r="294" spans="2:9" x14ac:dyDescent="0.25">
      <c r="E294" s="210"/>
      <c r="F294" s="163" t="s">
        <v>259</v>
      </c>
      <c r="G294" s="164"/>
      <c r="H294" s="164"/>
      <c r="I294" s="165"/>
    </row>
    <row r="295" spans="2:9" x14ac:dyDescent="0.25">
      <c r="E295" s="117" t="s">
        <v>285</v>
      </c>
      <c r="F295" s="118" t="s">
        <v>71</v>
      </c>
      <c r="G295" s="119"/>
      <c r="H295" s="119"/>
      <c r="I295" s="120"/>
    </row>
    <row r="296" spans="2:9" x14ac:dyDescent="0.25">
      <c r="E296" s="218" t="s">
        <v>260</v>
      </c>
      <c r="F296" s="169" t="s">
        <v>261</v>
      </c>
      <c r="G296" s="170"/>
      <c r="H296" s="170"/>
      <c r="I296" s="171"/>
    </row>
    <row r="297" spans="2:9" x14ac:dyDescent="0.25">
      <c r="E297" s="219"/>
      <c r="F297" s="169" t="s">
        <v>262</v>
      </c>
      <c r="G297" s="170"/>
      <c r="H297" s="170"/>
      <c r="I297" s="171"/>
    </row>
    <row r="298" spans="2:9" x14ac:dyDescent="0.25">
      <c r="E298" s="20" t="s">
        <v>50</v>
      </c>
      <c r="F298" s="160" t="s">
        <v>263</v>
      </c>
      <c r="G298" s="161"/>
      <c r="H298" s="161"/>
      <c r="I298" s="162"/>
    </row>
    <row r="300" spans="2:9" x14ac:dyDescent="0.25">
      <c r="E300" s="34" t="s">
        <v>2</v>
      </c>
      <c r="F300" s="34" t="s">
        <v>7</v>
      </c>
      <c r="G300" s="151" t="s">
        <v>37</v>
      </c>
      <c r="H300" s="152"/>
      <c r="I300" s="153"/>
    </row>
    <row r="301" spans="2:9" x14ac:dyDescent="0.25">
      <c r="E301" s="35">
        <v>1</v>
      </c>
      <c r="F301" s="227"/>
      <c r="G301" s="154">
        <f>E301*F301</f>
        <v>0</v>
      </c>
      <c r="H301" s="155"/>
      <c r="I301" s="156"/>
    </row>
    <row r="302" spans="2:9" x14ac:dyDescent="0.25">
      <c r="F302"/>
      <c r="G302"/>
      <c r="H302"/>
      <c r="I302"/>
    </row>
    <row r="303" spans="2:9" ht="15.75" thickBot="1" x14ac:dyDescent="0.3">
      <c r="E303" s="24"/>
    </row>
    <row r="304" spans="2:9" ht="19.5" thickBot="1" x14ac:dyDescent="0.35">
      <c r="B304" s="157" t="s">
        <v>31</v>
      </c>
      <c r="C304" s="158"/>
      <c r="D304" s="158"/>
      <c r="E304" s="158"/>
      <c r="F304" s="158"/>
      <c r="G304" s="159"/>
    </row>
    <row r="305" spans="2:13" ht="6" customHeight="1" thickBot="1" x14ac:dyDescent="0.3"/>
    <row r="306" spans="2:13" x14ac:dyDescent="0.25">
      <c r="B306" s="9" t="s">
        <v>121</v>
      </c>
      <c r="C306" s="10" t="s">
        <v>0</v>
      </c>
      <c r="D306" s="11" t="s">
        <v>1</v>
      </c>
      <c r="E306" s="11" t="s">
        <v>2</v>
      </c>
      <c r="F306" s="11" t="s">
        <v>7</v>
      </c>
      <c r="G306" s="12" t="s">
        <v>37</v>
      </c>
    </row>
    <row r="307" spans="2:13" x14ac:dyDescent="0.25">
      <c r="B307" s="14" t="s">
        <v>8</v>
      </c>
      <c r="C307" s="30" t="s">
        <v>9</v>
      </c>
      <c r="D307" s="184" t="s">
        <v>3</v>
      </c>
      <c r="E307" s="7">
        <v>34</v>
      </c>
      <c r="F307" s="47">
        <f>F24</f>
        <v>0</v>
      </c>
      <c r="G307" s="16">
        <f>E307*F307</f>
        <v>0</v>
      </c>
      <c r="K307" s="46"/>
      <c r="M307" s="24"/>
    </row>
    <row r="308" spans="2:13" x14ac:dyDescent="0.25">
      <c r="B308" s="14" t="s">
        <v>10</v>
      </c>
      <c r="C308" s="30" t="s">
        <v>9</v>
      </c>
      <c r="D308" s="185"/>
      <c r="E308" s="7">
        <v>4</v>
      </c>
      <c r="F308" s="47">
        <f>F47</f>
        <v>0</v>
      </c>
      <c r="G308" s="16">
        <f t="shared" ref="G308:G349" si="0">E308*F308</f>
        <v>0</v>
      </c>
      <c r="K308" s="46"/>
      <c r="M308" s="24"/>
    </row>
    <row r="309" spans="2:13" x14ac:dyDescent="0.25">
      <c r="B309" s="14" t="s">
        <v>11</v>
      </c>
      <c r="C309" s="30" t="s">
        <v>9</v>
      </c>
      <c r="D309" s="185"/>
      <c r="E309" s="7">
        <v>12</v>
      </c>
      <c r="F309" s="47">
        <f>F70</f>
        <v>0</v>
      </c>
      <c r="G309" s="16">
        <f t="shared" si="0"/>
        <v>0</v>
      </c>
      <c r="K309" s="46"/>
      <c r="M309" s="24"/>
    </row>
    <row r="310" spans="2:13" x14ac:dyDescent="0.25">
      <c r="B310" s="14" t="s">
        <v>12</v>
      </c>
      <c r="C310" s="30" t="s">
        <v>9</v>
      </c>
      <c r="D310" s="185"/>
      <c r="E310" s="7">
        <v>2</v>
      </c>
      <c r="F310" s="47">
        <f>F91</f>
        <v>0</v>
      </c>
      <c r="G310" s="16">
        <f t="shared" si="0"/>
        <v>0</v>
      </c>
      <c r="K310" s="46"/>
      <c r="M310" s="24"/>
    </row>
    <row r="311" spans="2:13" x14ac:dyDescent="0.25">
      <c r="B311" s="14" t="s">
        <v>13</v>
      </c>
      <c r="C311" s="30" t="s">
        <v>9</v>
      </c>
      <c r="D311" s="185"/>
      <c r="E311" s="7">
        <v>5</v>
      </c>
      <c r="F311" s="47">
        <f>F111</f>
        <v>0</v>
      </c>
      <c r="G311" s="16">
        <f t="shared" si="0"/>
        <v>0</v>
      </c>
      <c r="K311" s="46"/>
      <c r="M311" s="24"/>
    </row>
    <row r="312" spans="2:13" x14ac:dyDescent="0.25">
      <c r="B312" s="14" t="s">
        <v>14</v>
      </c>
      <c r="C312" s="30" t="s">
        <v>9</v>
      </c>
      <c r="D312" s="185"/>
      <c r="E312" s="7">
        <v>2</v>
      </c>
      <c r="F312" s="47">
        <f>F131</f>
        <v>0</v>
      </c>
      <c r="G312" s="16">
        <f t="shared" si="0"/>
        <v>0</v>
      </c>
      <c r="K312" s="46"/>
      <c r="M312" s="24"/>
    </row>
    <row r="313" spans="2:13" x14ac:dyDescent="0.25">
      <c r="B313" s="14" t="s">
        <v>15</v>
      </c>
      <c r="C313" s="30" t="s">
        <v>9</v>
      </c>
      <c r="D313" s="185"/>
      <c r="E313" s="7">
        <v>2</v>
      </c>
      <c r="F313" s="47">
        <f>F150</f>
        <v>0</v>
      </c>
      <c r="G313" s="16">
        <f t="shared" si="0"/>
        <v>0</v>
      </c>
      <c r="K313" s="46"/>
      <c r="M313" s="24"/>
    </row>
    <row r="314" spans="2:13" x14ac:dyDescent="0.25">
      <c r="B314" s="14" t="s">
        <v>16</v>
      </c>
      <c r="C314" s="30" t="s">
        <v>9</v>
      </c>
      <c r="D314" s="185"/>
      <c r="E314" s="7">
        <v>1</v>
      </c>
      <c r="F314" s="47">
        <f>F172</f>
        <v>0</v>
      </c>
      <c r="G314" s="16">
        <f t="shared" si="0"/>
        <v>0</v>
      </c>
      <c r="K314" s="46"/>
      <c r="M314" s="24"/>
    </row>
    <row r="315" spans="2:13" x14ac:dyDescent="0.25">
      <c r="B315" s="14" t="s">
        <v>17</v>
      </c>
      <c r="C315" s="30" t="s">
        <v>9</v>
      </c>
      <c r="D315" s="185"/>
      <c r="E315" s="7">
        <v>2</v>
      </c>
      <c r="F315" s="47">
        <f>F192</f>
        <v>0</v>
      </c>
      <c r="G315" s="16">
        <f t="shared" si="0"/>
        <v>0</v>
      </c>
      <c r="K315" s="46"/>
      <c r="M315" s="24"/>
    </row>
    <row r="316" spans="2:13" x14ac:dyDescent="0.25">
      <c r="B316" s="14" t="s">
        <v>18</v>
      </c>
      <c r="C316" s="30" t="s">
        <v>9</v>
      </c>
      <c r="D316" s="185"/>
      <c r="E316" s="7">
        <v>1</v>
      </c>
      <c r="F316" s="47">
        <f>F218</f>
        <v>0</v>
      </c>
      <c r="G316" s="16">
        <f t="shared" si="0"/>
        <v>0</v>
      </c>
      <c r="K316" s="46"/>
      <c r="M316" s="24"/>
    </row>
    <row r="317" spans="2:13" x14ac:dyDescent="0.25">
      <c r="B317" s="14" t="s">
        <v>19</v>
      </c>
      <c r="C317" s="30" t="s">
        <v>30</v>
      </c>
      <c r="D317" s="185"/>
      <c r="E317" s="7">
        <v>2</v>
      </c>
      <c r="F317" s="47">
        <f>F244</f>
        <v>0</v>
      </c>
      <c r="G317" s="16">
        <f t="shared" si="0"/>
        <v>0</v>
      </c>
      <c r="K317" s="46"/>
      <c r="M317" s="24"/>
    </row>
    <row r="318" spans="2:13" x14ac:dyDescent="0.25">
      <c r="B318" s="14" t="s">
        <v>20</v>
      </c>
      <c r="C318" s="30" t="s">
        <v>240</v>
      </c>
      <c r="D318" s="185"/>
      <c r="E318" s="7">
        <v>1</v>
      </c>
      <c r="F318" s="47">
        <f>F268</f>
        <v>0</v>
      </c>
      <c r="G318" s="16">
        <f t="shared" si="0"/>
        <v>0</v>
      </c>
      <c r="K318" s="24"/>
    </row>
    <row r="319" spans="2:13" x14ac:dyDescent="0.25">
      <c r="B319" s="14" t="s">
        <v>21</v>
      </c>
      <c r="C319" s="86" t="s">
        <v>241</v>
      </c>
      <c r="D319" s="186"/>
      <c r="E319" s="15">
        <v>1</v>
      </c>
      <c r="F319" s="91">
        <f>F301</f>
        <v>0</v>
      </c>
      <c r="G319" s="40">
        <f>F319*E319</f>
        <v>0</v>
      </c>
      <c r="K319" s="24"/>
    </row>
    <row r="320" spans="2:13" x14ac:dyDescent="0.25">
      <c r="B320" s="14" t="s">
        <v>22</v>
      </c>
      <c r="C320" s="29" t="s">
        <v>122</v>
      </c>
      <c r="D320" s="35" t="s">
        <v>124</v>
      </c>
      <c r="E320" s="15">
        <v>521.16</v>
      </c>
      <c r="F320" s="17"/>
      <c r="G320" s="40">
        <f t="shared" si="0"/>
        <v>0</v>
      </c>
      <c r="H320" s="37"/>
      <c r="K320" s="24"/>
    </row>
    <row r="321" spans="2:11" ht="30" x14ac:dyDescent="0.25">
      <c r="B321" s="14" t="s">
        <v>23</v>
      </c>
      <c r="C321" s="28" t="s">
        <v>123</v>
      </c>
      <c r="D321" s="39" t="s">
        <v>125</v>
      </c>
      <c r="E321" s="15">
        <v>390.87</v>
      </c>
      <c r="F321" s="17"/>
      <c r="G321" s="40">
        <f t="shared" si="0"/>
        <v>0</v>
      </c>
    </row>
    <row r="322" spans="2:11" x14ac:dyDescent="0.25">
      <c r="B322" s="14" t="s">
        <v>24</v>
      </c>
      <c r="C322" s="29" t="s">
        <v>126</v>
      </c>
      <c r="D322" s="35" t="s">
        <v>124</v>
      </c>
      <c r="E322" s="15">
        <v>423.35</v>
      </c>
      <c r="F322" s="17"/>
      <c r="G322" s="40">
        <f t="shared" si="0"/>
        <v>0</v>
      </c>
    </row>
    <row r="323" spans="2:11" x14ac:dyDescent="0.25">
      <c r="B323" s="14" t="s">
        <v>25</v>
      </c>
      <c r="C323" s="29" t="s">
        <v>127</v>
      </c>
      <c r="D323" s="35" t="s">
        <v>125</v>
      </c>
      <c r="E323" s="15">
        <v>300</v>
      </c>
      <c r="F323" s="17"/>
      <c r="G323" s="40">
        <f t="shared" si="0"/>
        <v>0</v>
      </c>
      <c r="K323" s="24"/>
    </row>
    <row r="324" spans="2:11" x14ac:dyDescent="0.25">
      <c r="B324" s="14" t="s">
        <v>26</v>
      </c>
      <c r="C324" s="29" t="s">
        <v>128</v>
      </c>
      <c r="D324" s="35" t="s">
        <v>125</v>
      </c>
      <c r="E324" s="15">
        <v>6.16</v>
      </c>
      <c r="F324" s="17"/>
      <c r="G324" s="40">
        <f t="shared" si="0"/>
        <v>0</v>
      </c>
    </row>
    <row r="325" spans="2:11" x14ac:dyDescent="0.25">
      <c r="B325" s="14" t="s">
        <v>27</v>
      </c>
      <c r="C325" s="29" t="s">
        <v>129</v>
      </c>
      <c r="D325" s="35" t="s">
        <v>125</v>
      </c>
      <c r="E325" s="15">
        <v>193.54</v>
      </c>
      <c r="F325" s="17"/>
      <c r="G325" s="40">
        <f t="shared" si="0"/>
        <v>0</v>
      </c>
      <c r="K325" s="24"/>
    </row>
    <row r="326" spans="2:11" x14ac:dyDescent="0.25">
      <c r="B326" s="14" t="s">
        <v>28</v>
      </c>
      <c r="C326" s="29" t="s">
        <v>130</v>
      </c>
      <c r="D326" s="35" t="s">
        <v>125</v>
      </c>
      <c r="E326" s="15">
        <v>15.47</v>
      </c>
      <c r="F326" s="17"/>
      <c r="G326" s="40">
        <f t="shared" si="0"/>
        <v>0</v>
      </c>
    </row>
    <row r="327" spans="2:11" x14ac:dyDescent="0.25">
      <c r="B327" s="14" t="s">
        <v>29</v>
      </c>
      <c r="C327" s="29" t="s">
        <v>131</v>
      </c>
      <c r="D327" s="35" t="s">
        <v>125</v>
      </c>
      <c r="E327" s="15">
        <v>7.15</v>
      </c>
      <c r="F327" s="17"/>
      <c r="G327" s="40">
        <f t="shared" si="0"/>
        <v>0</v>
      </c>
    </row>
    <row r="328" spans="2:11" x14ac:dyDescent="0.25">
      <c r="B328" s="14" t="s">
        <v>153</v>
      </c>
      <c r="C328" s="29" t="s">
        <v>132</v>
      </c>
      <c r="D328" s="35" t="s">
        <v>125</v>
      </c>
      <c r="E328" s="15">
        <v>3.6</v>
      </c>
      <c r="F328" s="17"/>
      <c r="G328" s="40">
        <f t="shared" si="0"/>
        <v>0</v>
      </c>
    </row>
    <row r="329" spans="2:11" x14ac:dyDescent="0.25">
      <c r="B329" s="14" t="s">
        <v>154</v>
      </c>
      <c r="C329" s="29" t="s">
        <v>133</v>
      </c>
      <c r="D329" s="35" t="s">
        <v>124</v>
      </c>
      <c r="E329" s="15">
        <v>86.15</v>
      </c>
      <c r="F329" s="17"/>
      <c r="G329" s="40">
        <f t="shared" si="0"/>
        <v>0</v>
      </c>
    </row>
    <row r="330" spans="2:11" x14ac:dyDescent="0.25">
      <c r="B330" s="14" t="s">
        <v>155</v>
      </c>
      <c r="C330" s="29" t="s">
        <v>134</v>
      </c>
      <c r="D330" s="35" t="s">
        <v>151</v>
      </c>
      <c r="E330" s="15">
        <v>17.170000000000002</v>
      </c>
      <c r="F330" s="17"/>
      <c r="G330" s="40">
        <f t="shared" si="0"/>
        <v>0</v>
      </c>
    </row>
    <row r="331" spans="2:11" x14ac:dyDescent="0.25">
      <c r="B331" s="14" t="s">
        <v>156</v>
      </c>
      <c r="C331" s="29" t="s">
        <v>135</v>
      </c>
      <c r="D331" s="35" t="s">
        <v>151</v>
      </c>
      <c r="E331" s="15">
        <v>17.170000000000002</v>
      </c>
      <c r="F331" s="17"/>
      <c r="G331" s="40">
        <f t="shared" si="0"/>
        <v>0</v>
      </c>
    </row>
    <row r="332" spans="2:11" x14ac:dyDescent="0.25">
      <c r="B332" s="14" t="s">
        <v>157</v>
      </c>
      <c r="C332" s="29" t="s">
        <v>136</v>
      </c>
      <c r="D332" s="35" t="s">
        <v>151</v>
      </c>
      <c r="E332" s="15">
        <v>17.170000000000002</v>
      </c>
      <c r="F332" s="17"/>
      <c r="G332" s="40">
        <f t="shared" si="0"/>
        <v>0</v>
      </c>
    </row>
    <row r="333" spans="2:11" x14ac:dyDescent="0.25">
      <c r="B333" s="14" t="s">
        <v>158</v>
      </c>
      <c r="C333" s="29" t="s">
        <v>137</v>
      </c>
      <c r="D333" s="35" t="s">
        <v>151</v>
      </c>
      <c r="E333" s="15">
        <v>326.16000000000003</v>
      </c>
      <c r="F333" s="17"/>
      <c r="G333" s="40">
        <f t="shared" si="0"/>
        <v>0</v>
      </c>
    </row>
    <row r="334" spans="2:11" x14ac:dyDescent="0.25">
      <c r="B334" s="14" t="s">
        <v>159</v>
      </c>
      <c r="C334" s="29" t="s">
        <v>138</v>
      </c>
      <c r="D334" s="35" t="s">
        <v>151</v>
      </c>
      <c r="E334" s="15">
        <v>17.170000000000002</v>
      </c>
      <c r="F334" s="17"/>
      <c r="G334" s="40">
        <f t="shared" si="0"/>
        <v>0</v>
      </c>
    </row>
    <row r="335" spans="2:11" x14ac:dyDescent="0.25">
      <c r="B335" s="14" t="s">
        <v>160</v>
      </c>
      <c r="C335" s="29" t="s">
        <v>139</v>
      </c>
      <c r="D335" s="35" t="s">
        <v>151</v>
      </c>
      <c r="E335" s="15">
        <v>13.36</v>
      </c>
      <c r="F335" s="17"/>
      <c r="G335" s="40">
        <f t="shared" si="0"/>
        <v>0</v>
      </c>
    </row>
    <row r="336" spans="2:11" x14ac:dyDescent="0.25">
      <c r="B336" s="14" t="s">
        <v>161</v>
      </c>
      <c r="C336" s="29" t="s">
        <v>140</v>
      </c>
      <c r="D336" s="35" t="s">
        <v>124</v>
      </c>
      <c r="E336" s="15">
        <v>86.15</v>
      </c>
      <c r="F336" s="17"/>
      <c r="G336" s="40">
        <f t="shared" si="0"/>
        <v>0</v>
      </c>
    </row>
    <row r="337" spans="2:9" ht="30" x14ac:dyDescent="0.25">
      <c r="B337" s="14" t="s">
        <v>162</v>
      </c>
      <c r="C337" s="28" t="s">
        <v>279</v>
      </c>
      <c r="D337" s="39" t="s">
        <v>124</v>
      </c>
      <c r="E337" s="15">
        <v>86.15</v>
      </c>
      <c r="F337" s="17"/>
      <c r="G337" s="40">
        <f t="shared" si="0"/>
        <v>0</v>
      </c>
    </row>
    <row r="338" spans="2:9" x14ac:dyDescent="0.25">
      <c r="B338" s="14" t="s">
        <v>163</v>
      </c>
      <c r="C338" s="29" t="s">
        <v>141</v>
      </c>
      <c r="D338" s="35" t="s">
        <v>152</v>
      </c>
      <c r="E338" s="15">
        <v>657.24</v>
      </c>
      <c r="F338" s="17"/>
      <c r="G338" s="40">
        <f t="shared" ref="G338" si="1">E338*F338</f>
        <v>0</v>
      </c>
    </row>
    <row r="339" spans="2:9" x14ac:dyDescent="0.25">
      <c r="B339" s="14" t="s">
        <v>164</v>
      </c>
      <c r="C339" s="28" t="s">
        <v>175</v>
      </c>
      <c r="D339" s="35" t="s">
        <v>124</v>
      </c>
      <c r="E339" s="15">
        <v>521.1</v>
      </c>
      <c r="F339" s="17"/>
      <c r="G339" s="40">
        <f t="shared" si="0"/>
        <v>0</v>
      </c>
    </row>
    <row r="340" spans="2:9" x14ac:dyDescent="0.25">
      <c r="B340" s="14" t="s">
        <v>165</v>
      </c>
      <c r="C340" s="29" t="s">
        <v>142</v>
      </c>
      <c r="D340" s="35" t="s">
        <v>124</v>
      </c>
      <c r="E340" s="15">
        <v>519.66</v>
      </c>
      <c r="F340" s="17"/>
      <c r="G340" s="40">
        <f t="shared" si="0"/>
        <v>0</v>
      </c>
    </row>
    <row r="341" spans="2:9" x14ac:dyDescent="0.25">
      <c r="B341" s="14" t="s">
        <v>166</v>
      </c>
      <c r="C341" s="29" t="s">
        <v>143</v>
      </c>
      <c r="D341" s="35" t="s">
        <v>3</v>
      </c>
      <c r="E341" s="15">
        <v>115</v>
      </c>
      <c r="F341" s="17"/>
      <c r="G341" s="40">
        <f t="shared" si="0"/>
        <v>0</v>
      </c>
    </row>
    <row r="342" spans="2:9" x14ac:dyDescent="0.25">
      <c r="B342" s="14" t="s">
        <v>167</v>
      </c>
      <c r="C342" s="29" t="s">
        <v>144</v>
      </c>
      <c r="D342" s="35" t="s">
        <v>3</v>
      </c>
      <c r="E342" s="15">
        <v>59</v>
      </c>
      <c r="F342" s="17"/>
      <c r="G342" s="40">
        <f t="shared" si="0"/>
        <v>0</v>
      </c>
    </row>
    <row r="343" spans="2:9" x14ac:dyDescent="0.25">
      <c r="B343" s="14" t="s">
        <v>168</v>
      </c>
      <c r="C343" s="29" t="s">
        <v>145</v>
      </c>
      <c r="D343" s="35" t="s">
        <v>3</v>
      </c>
      <c r="E343" s="15">
        <v>2</v>
      </c>
      <c r="F343" s="17"/>
      <c r="G343" s="40">
        <f t="shared" si="0"/>
        <v>0</v>
      </c>
    </row>
    <row r="344" spans="2:9" s="109" customFormat="1" ht="30" customHeight="1" x14ac:dyDescent="0.25">
      <c r="B344" s="104" t="s">
        <v>169</v>
      </c>
      <c r="C344" s="105" t="s">
        <v>268</v>
      </c>
      <c r="D344" s="113" t="s">
        <v>124</v>
      </c>
      <c r="E344" s="106">
        <v>99.07</v>
      </c>
      <c r="F344" s="17"/>
      <c r="G344" s="107">
        <f t="shared" si="0"/>
        <v>0</v>
      </c>
      <c r="H344" s="108"/>
      <c r="I344" s="108"/>
    </row>
    <row r="345" spans="2:9" x14ac:dyDescent="0.25">
      <c r="B345" s="14" t="s">
        <v>170</v>
      </c>
      <c r="C345" s="41" t="s">
        <v>146</v>
      </c>
      <c r="D345" s="35" t="s">
        <v>152</v>
      </c>
      <c r="E345" s="114">
        <v>35488.07</v>
      </c>
      <c r="F345" s="17"/>
      <c r="G345" s="40">
        <f t="shared" si="0"/>
        <v>0</v>
      </c>
    </row>
    <row r="346" spans="2:9" x14ac:dyDescent="0.25">
      <c r="B346" s="14" t="s">
        <v>171</v>
      </c>
      <c r="C346" s="29" t="s">
        <v>147</v>
      </c>
      <c r="D346" s="35" t="s">
        <v>125</v>
      </c>
      <c r="E346" s="15">
        <v>215.16</v>
      </c>
      <c r="F346" s="17"/>
      <c r="G346" s="40">
        <f t="shared" si="0"/>
        <v>0</v>
      </c>
    </row>
    <row r="347" spans="2:9" x14ac:dyDescent="0.25">
      <c r="B347" s="14" t="s">
        <v>172</v>
      </c>
      <c r="C347" s="29" t="s">
        <v>148</v>
      </c>
      <c r="D347" s="35" t="s">
        <v>4</v>
      </c>
      <c r="E347" s="15">
        <v>1</v>
      </c>
      <c r="F347" s="17"/>
      <c r="G347" s="40">
        <f t="shared" si="0"/>
        <v>0</v>
      </c>
    </row>
    <row r="348" spans="2:9" x14ac:dyDescent="0.25">
      <c r="B348" s="14" t="s">
        <v>176</v>
      </c>
      <c r="C348" s="29" t="s">
        <v>149</v>
      </c>
      <c r="D348" s="35" t="s">
        <v>4</v>
      </c>
      <c r="E348" s="15">
        <v>1</v>
      </c>
      <c r="F348" s="17"/>
      <c r="G348" s="40">
        <f t="shared" si="0"/>
        <v>0</v>
      </c>
    </row>
    <row r="349" spans="2:9" ht="15.75" thickBot="1" x14ac:dyDescent="0.3">
      <c r="B349" s="13" t="s">
        <v>242</v>
      </c>
      <c r="C349" s="42" t="s">
        <v>150</v>
      </c>
      <c r="D349" s="51" t="s">
        <v>4</v>
      </c>
      <c r="E349" s="43">
        <v>1</v>
      </c>
      <c r="F349" s="44"/>
      <c r="G349" s="45">
        <f t="shared" si="0"/>
        <v>0</v>
      </c>
    </row>
    <row r="350" spans="2:9" ht="15.75" thickBot="1" x14ac:dyDescent="0.3"/>
    <row r="351" spans="2:9" x14ac:dyDescent="0.25">
      <c r="B351" s="175" t="s">
        <v>37</v>
      </c>
      <c r="C351" s="176"/>
      <c r="D351" s="176"/>
      <c r="E351" s="176"/>
      <c r="F351" s="177"/>
      <c r="G351" s="48">
        <f>SUM(G307:G349)</f>
        <v>0</v>
      </c>
    </row>
    <row r="352" spans="2:9" x14ac:dyDescent="0.25">
      <c r="B352" s="90" t="s">
        <v>5</v>
      </c>
      <c r="C352" s="18"/>
      <c r="D352" s="18" t="s">
        <v>173</v>
      </c>
      <c r="E352" s="181">
        <v>0.21</v>
      </c>
      <c r="F352" s="182"/>
      <c r="G352" s="49">
        <f>G351*E352</f>
        <v>0</v>
      </c>
    </row>
    <row r="353" spans="2:7" ht="15.75" thickBot="1" x14ac:dyDescent="0.3">
      <c r="B353" s="178" t="s">
        <v>6</v>
      </c>
      <c r="C353" s="179"/>
      <c r="D353" s="179"/>
      <c r="E353" s="179"/>
      <c r="F353" s="180"/>
      <c r="G353" s="50">
        <f>G352+G351</f>
        <v>0</v>
      </c>
    </row>
    <row r="356" spans="2:7" x14ac:dyDescent="0.25">
      <c r="B356" s="38" t="s">
        <v>174</v>
      </c>
      <c r="C356" s="38"/>
    </row>
  </sheetData>
  <sheetProtection algorithmName="SHA-512" hashValue="WjL8UBxj3PVgrr2Pmoj8/+ci55qyWBJhLPTAhEbhSBTF5faUlMSJAxbdYES5S1Of4FMsJ1js++Le3MIvaWnBGQ==" saltValue="sXbv+04s5mzAkMdxVMISNw==" spinCount="100000" sheet="1" objects="1" scenarios="1"/>
  <mergeCells count="281">
    <mergeCell ref="E282:E283"/>
    <mergeCell ref="F289:I289"/>
    <mergeCell ref="F290:I290"/>
    <mergeCell ref="F291:I291"/>
    <mergeCell ref="E296:E297"/>
    <mergeCell ref="E286:E287"/>
    <mergeCell ref="F286:I286"/>
    <mergeCell ref="F287:I287"/>
    <mergeCell ref="E288:E294"/>
    <mergeCell ref="F288:I288"/>
    <mergeCell ref="F292:I292"/>
    <mergeCell ref="F293:I293"/>
    <mergeCell ref="F294:I294"/>
    <mergeCell ref="F296:I296"/>
    <mergeCell ref="B2:I2"/>
    <mergeCell ref="B26:I26"/>
    <mergeCell ref="G24:I24"/>
    <mergeCell ref="G23:I23"/>
    <mergeCell ref="G90:I90"/>
    <mergeCell ref="G91:I91"/>
    <mergeCell ref="B93:I93"/>
    <mergeCell ref="E231:E233"/>
    <mergeCell ref="E234:E238"/>
    <mergeCell ref="F9:I9"/>
    <mergeCell ref="F10:I10"/>
    <mergeCell ref="F4:I4"/>
    <mergeCell ref="F5:I5"/>
    <mergeCell ref="F6:I6"/>
    <mergeCell ref="F7:I7"/>
    <mergeCell ref="F8:I8"/>
    <mergeCell ref="F31:I31"/>
    <mergeCell ref="F32:I32"/>
    <mergeCell ref="F33:I33"/>
    <mergeCell ref="F34:I34"/>
    <mergeCell ref="F41:I41"/>
    <mergeCell ref="F42:I42"/>
    <mergeCell ref="F43:I43"/>
    <mergeCell ref="F53:I53"/>
    <mergeCell ref="E251:E252"/>
    <mergeCell ref="E257:E258"/>
    <mergeCell ref="E259:E262"/>
    <mergeCell ref="F20:I20"/>
    <mergeCell ref="F11:I11"/>
    <mergeCell ref="F44:I44"/>
    <mergeCell ref="E143:E144"/>
    <mergeCell ref="E163:E166"/>
    <mergeCell ref="E184:E186"/>
    <mergeCell ref="E206:E212"/>
    <mergeCell ref="E123:E125"/>
    <mergeCell ref="E37:E41"/>
    <mergeCell ref="F16:I16"/>
    <mergeCell ref="F17:I17"/>
    <mergeCell ref="F18:I18"/>
    <mergeCell ref="F19:I19"/>
    <mergeCell ref="F35:I35"/>
    <mergeCell ref="F28:I28"/>
    <mergeCell ref="F12:I12"/>
    <mergeCell ref="F14:I14"/>
    <mergeCell ref="F15:I15"/>
    <mergeCell ref="F29:I29"/>
    <mergeCell ref="F30:I30"/>
    <mergeCell ref="F54:I54"/>
    <mergeCell ref="F55:I55"/>
    <mergeCell ref="F56:I56"/>
    <mergeCell ref="F57:I57"/>
    <mergeCell ref="F74:I74"/>
    <mergeCell ref="F51:I51"/>
    <mergeCell ref="F52:I52"/>
    <mergeCell ref="F36:I36"/>
    <mergeCell ref="F37:I37"/>
    <mergeCell ref="F38:I38"/>
    <mergeCell ref="F39:I39"/>
    <mergeCell ref="F40:I40"/>
    <mergeCell ref="F58:I58"/>
    <mergeCell ref="F59:I59"/>
    <mergeCell ref="G46:I46"/>
    <mergeCell ref="G47:I47"/>
    <mergeCell ref="B49:I49"/>
    <mergeCell ref="F63:I63"/>
    <mergeCell ref="F64:I64"/>
    <mergeCell ref="F65:I65"/>
    <mergeCell ref="F66:I66"/>
    <mergeCell ref="F67:I67"/>
    <mergeCell ref="G69:I69"/>
    <mergeCell ref="G70:I70"/>
    <mergeCell ref="F84:I84"/>
    <mergeCell ref="F85:I85"/>
    <mergeCell ref="F86:I86"/>
    <mergeCell ref="F87:I87"/>
    <mergeCell ref="F88:I88"/>
    <mergeCell ref="B72:I72"/>
    <mergeCell ref="F60:I60"/>
    <mergeCell ref="F61:I61"/>
    <mergeCell ref="F62:I62"/>
    <mergeCell ref="F79:I79"/>
    <mergeCell ref="F80:I80"/>
    <mergeCell ref="F81:I81"/>
    <mergeCell ref="F82:I82"/>
    <mergeCell ref="F83:I83"/>
    <mergeCell ref="F75:I75"/>
    <mergeCell ref="F76:I76"/>
    <mergeCell ref="F77:I77"/>
    <mergeCell ref="F78:I78"/>
    <mergeCell ref="F100:I100"/>
    <mergeCell ref="F101:I101"/>
    <mergeCell ref="F102:I102"/>
    <mergeCell ref="F103:I103"/>
    <mergeCell ref="F104:I104"/>
    <mergeCell ref="F95:I95"/>
    <mergeCell ref="F96:I96"/>
    <mergeCell ref="F97:I97"/>
    <mergeCell ref="F98:I98"/>
    <mergeCell ref="F99:I99"/>
    <mergeCell ref="F116:I116"/>
    <mergeCell ref="F117:I117"/>
    <mergeCell ref="F118:I118"/>
    <mergeCell ref="F119:I119"/>
    <mergeCell ref="F120:I120"/>
    <mergeCell ref="F105:I105"/>
    <mergeCell ref="F106:I106"/>
    <mergeCell ref="F107:I107"/>
    <mergeCell ref="F108:I108"/>
    <mergeCell ref="F115:I115"/>
    <mergeCell ref="B113:I113"/>
    <mergeCell ref="G110:I110"/>
    <mergeCell ref="G111:I111"/>
    <mergeCell ref="E103:E105"/>
    <mergeCell ref="F126:I126"/>
    <mergeCell ref="F127:I127"/>
    <mergeCell ref="F128:I128"/>
    <mergeCell ref="F135:I135"/>
    <mergeCell ref="F136:I136"/>
    <mergeCell ref="F121:I121"/>
    <mergeCell ref="F122:I122"/>
    <mergeCell ref="F123:I123"/>
    <mergeCell ref="F124:I124"/>
    <mergeCell ref="F125:I125"/>
    <mergeCell ref="G130:I130"/>
    <mergeCell ref="G131:I131"/>
    <mergeCell ref="B133:I133"/>
    <mergeCell ref="F142:I142"/>
    <mergeCell ref="F143:I143"/>
    <mergeCell ref="F144:I144"/>
    <mergeCell ref="F145:I145"/>
    <mergeCell ref="F146:I146"/>
    <mergeCell ref="F137:I137"/>
    <mergeCell ref="F138:I138"/>
    <mergeCell ref="F139:I139"/>
    <mergeCell ref="F140:I140"/>
    <mergeCell ref="F141:I141"/>
    <mergeCell ref="F158:I158"/>
    <mergeCell ref="F159:I159"/>
    <mergeCell ref="F160:I160"/>
    <mergeCell ref="F161:I161"/>
    <mergeCell ref="F162:I162"/>
    <mergeCell ref="F147:I147"/>
    <mergeCell ref="F154:I154"/>
    <mergeCell ref="F155:I155"/>
    <mergeCell ref="F156:I156"/>
    <mergeCell ref="F157:I157"/>
    <mergeCell ref="G149:I149"/>
    <mergeCell ref="G150:I150"/>
    <mergeCell ref="B152:I152"/>
    <mergeCell ref="F168:I168"/>
    <mergeCell ref="F169:I169"/>
    <mergeCell ref="F176:I176"/>
    <mergeCell ref="F177:I177"/>
    <mergeCell ref="F163:I163"/>
    <mergeCell ref="F164:I164"/>
    <mergeCell ref="F165:I165"/>
    <mergeCell ref="F166:I166"/>
    <mergeCell ref="F167:I167"/>
    <mergeCell ref="B174:I174"/>
    <mergeCell ref="G171:I171"/>
    <mergeCell ref="G172:I172"/>
    <mergeCell ref="F183:I183"/>
    <mergeCell ref="F184:I184"/>
    <mergeCell ref="F185:I185"/>
    <mergeCell ref="F186:I186"/>
    <mergeCell ref="F187:I187"/>
    <mergeCell ref="F178:I178"/>
    <mergeCell ref="F179:I179"/>
    <mergeCell ref="F180:I180"/>
    <mergeCell ref="F181:I181"/>
    <mergeCell ref="F182:I182"/>
    <mergeCell ref="F199:I199"/>
    <mergeCell ref="F200:I200"/>
    <mergeCell ref="F201:I201"/>
    <mergeCell ref="F202:I202"/>
    <mergeCell ref="F203:I203"/>
    <mergeCell ref="F188:I188"/>
    <mergeCell ref="F189:I189"/>
    <mergeCell ref="F196:I196"/>
    <mergeCell ref="F197:I197"/>
    <mergeCell ref="F198:I198"/>
    <mergeCell ref="G191:I191"/>
    <mergeCell ref="G192:I192"/>
    <mergeCell ref="B194:I194"/>
    <mergeCell ref="F209:I209"/>
    <mergeCell ref="F210:I210"/>
    <mergeCell ref="F211:I211"/>
    <mergeCell ref="F212:I212"/>
    <mergeCell ref="F213:I213"/>
    <mergeCell ref="F204:I204"/>
    <mergeCell ref="F205:I205"/>
    <mergeCell ref="F206:I206"/>
    <mergeCell ref="F207:I207"/>
    <mergeCell ref="F208:I208"/>
    <mergeCell ref="F225:I225"/>
    <mergeCell ref="F227:I227"/>
    <mergeCell ref="F228:I228"/>
    <mergeCell ref="F229:I229"/>
    <mergeCell ref="F214:I214"/>
    <mergeCell ref="F215:I215"/>
    <mergeCell ref="F222:I222"/>
    <mergeCell ref="F223:I223"/>
    <mergeCell ref="F224:I224"/>
    <mergeCell ref="G217:I217"/>
    <mergeCell ref="G218:I218"/>
    <mergeCell ref="B220:I220"/>
    <mergeCell ref="G243:I243"/>
    <mergeCell ref="G244:I244"/>
    <mergeCell ref="B246:I246"/>
    <mergeCell ref="F235:I235"/>
    <mergeCell ref="F236:I236"/>
    <mergeCell ref="F237:I237"/>
    <mergeCell ref="F238:I238"/>
    <mergeCell ref="F239:I239"/>
    <mergeCell ref="F230:I230"/>
    <mergeCell ref="F231:I231"/>
    <mergeCell ref="F232:I232"/>
    <mergeCell ref="F233:I233"/>
    <mergeCell ref="F234:I234"/>
    <mergeCell ref="B351:F351"/>
    <mergeCell ref="B353:F353"/>
    <mergeCell ref="E352:F352"/>
    <mergeCell ref="F261:I261"/>
    <mergeCell ref="F262:I262"/>
    <mergeCell ref="F263:I263"/>
    <mergeCell ref="F264:I264"/>
    <mergeCell ref="F265:I265"/>
    <mergeCell ref="B271:I271"/>
    <mergeCell ref="D307:D319"/>
    <mergeCell ref="F273:I273"/>
    <mergeCell ref="F275:I275"/>
    <mergeCell ref="F276:I276"/>
    <mergeCell ref="E277:E278"/>
    <mergeCell ref="F277:I277"/>
    <mergeCell ref="F278:I278"/>
    <mergeCell ref="F280:I280"/>
    <mergeCell ref="F281:I281"/>
    <mergeCell ref="F282:I282"/>
    <mergeCell ref="F284:I284"/>
    <mergeCell ref="F297:I297"/>
    <mergeCell ref="F298:I298"/>
    <mergeCell ref="G300:I300"/>
    <mergeCell ref="G301:I301"/>
    <mergeCell ref="E13:E17"/>
    <mergeCell ref="E60:E64"/>
    <mergeCell ref="E83:E85"/>
    <mergeCell ref="F226:I226"/>
    <mergeCell ref="E225:E226"/>
    <mergeCell ref="F274:I274"/>
    <mergeCell ref="G267:I267"/>
    <mergeCell ref="G268:I268"/>
    <mergeCell ref="B304:G304"/>
    <mergeCell ref="F256:I256"/>
    <mergeCell ref="F257:I257"/>
    <mergeCell ref="F258:I258"/>
    <mergeCell ref="F259:I259"/>
    <mergeCell ref="F260:I260"/>
    <mergeCell ref="F251:I251"/>
    <mergeCell ref="F252:I252"/>
    <mergeCell ref="F253:I253"/>
    <mergeCell ref="F254:I254"/>
    <mergeCell ref="F255:I255"/>
    <mergeCell ref="F240:I240"/>
    <mergeCell ref="F241:I241"/>
    <mergeCell ref="F248:I248"/>
    <mergeCell ref="F249:I249"/>
    <mergeCell ref="F250:I250"/>
  </mergeCells>
  <pageMargins left="0.7" right="0.7" top="0.78740157499999996" bottom="0.78740157499999996" header="0.3" footer="0.3"/>
  <pageSetup paperSize="9" scale="4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52"/>
  <sheetViews>
    <sheetView showGridLines="0" topLeftCell="A19" workbookViewId="0">
      <selection activeCell="F41" sqref="F41"/>
    </sheetView>
  </sheetViews>
  <sheetFormatPr defaultRowHeight="15" x14ac:dyDescent="0.25"/>
  <cols>
    <col min="1" max="1" width="3.5703125" customWidth="1"/>
    <col min="2" max="2" width="6.85546875" customWidth="1"/>
    <col min="3" max="3" width="57.42578125" customWidth="1"/>
    <col min="4" max="4" width="7.5703125" customWidth="1"/>
    <col min="5" max="5" width="12.5703125" customWidth="1"/>
    <col min="6" max="7" width="23.42578125" customWidth="1"/>
    <col min="8" max="8" width="1.42578125" customWidth="1"/>
  </cols>
  <sheetData>
    <row r="2" spans="2:7" ht="18.75" x14ac:dyDescent="0.3">
      <c r="B2" s="222" t="s">
        <v>272</v>
      </c>
      <c r="C2" s="222"/>
      <c r="D2" s="222"/>
      <c r="E2" s="222"/>
      <c r="F2" s="222"/>
      <c r="G2" s="222"/>
    </row>
    <row r="4" spans="2:7" x14ac:dyDescent="0.25">
      <c r="D4" s="58"/>
      <c r="E4" s="18" t="s">
        <v>38</v>
      </c>
      <c r="F4" s="54" t="s">
        <v>56</v>
      </c>
      <c r="G4" s="55"/>
    </row>
    <row r="5" spans="2:7" x14ac:dyDescent="0.25">
      <c r="D5" s="58"/>
      <c r="E5" s="18" t="s">
        <v>39</v>
      </c>
      <c r="F5" s="54" t="s">
        <v>57</v>
      </c>
      <c r="G5" s="55"/>
    </row>
    <row r="6" spans="2:7" x14ac:dyDescent="0.25">
      <c r="D6" s="58"/>
      <c r="E6" s="18" t="s">
        <v>40</v>
      </c>
      <c r="F6" s="60" t="s">
        <v>203</v>
      </c>
      <c r="G6" s="57"/>
    </row>
    <row r="7" spans="2:7" x14ac:dyDescent="0.25">
      <c r="D7" s="220"/>
      <c r="E7" s="137" t="s">
        <v>41</v>
      </c>
      <c r="F7" s="54" t="s">
        <v>204</v>
      </c>
      <c r="G7" s="55"/>
    </row>
    <row r="8" spans="2:7" x14ac:dyDescent="0.25">
      <c r="D8" s="220"/>
      <c r="E8" s="139"/>
      <c r="F8" s="54" t="s">
        <v>205</v>
      </c>
      <c r="G8" s="55"/>
    </row>
    <row r="9" spans="2:7" x14ac:dyDescent="0.25">
      <c r="D9" s="58"/>
      <c r="E9" s="18" t="s">
        <v>55</v>
      </c>
      <c r="F9" s="54" t="s">
        <v>206</v>
      </c>
      <c r="G9" s="55"/>
    </row>
    <row r="10" spans="2:7" x14ac:dyDescent="0.25">
      <c r="D10" s="58"/>
      <c r="E10" s="18" t="s">
        <v>43</v>
      </c>
      <c r="F10" s="54" t="s">
        <v>115</v>
      </c>
      <c r="G10" s="55"/>
    </row>
    <row r="11" spans="2:7" x14ac:dyDescent="0.25">
      <c r="D11" s="58"/>
      <c r="E11" s="18" t="s">
        <v>44</v>
      </c>
      <c r="F11" s="54" t="s">
        <v>116</v>
      </c>
      <c r="G11" s="55"/>
    </row>
    <row r="12" spans="2:7" ht="43.5" customHeight="1" x14ac:dyDescent="0.25">
      <c r="D12" s="59"/>
      <c r="E12" s="19" t="s">
        <v>45</v>
      </c>
      <c r="F12" s="143" t="s">
        <v>215</v>
      </c>
      <c r="G12" s="145"/>
    </row>
    <row r="13" spans="2:7" x14ac:dyDescent="0.25">
      <c r="D13" s="58"/>
      <c r="E13" s="18" t="s">
        <v>46</v>
      </c>
      <c r="F13" s="54" t="s">
        <v>207</v>
      </c>
      <c r="G13" s="55"/>
    </row>
    <row r="14" spans="2:7" x14ac:dyDescent="0.25">
      <c r="D14" s="58"/>
      <c r="E14" s="137" t="s">
        <v>47</v>
      </c>
      <c r="F14" s="54" t="s">
        <v>75</v>
      </c>
      <c r="G14" s="55"/>
    </row>
    <row r="15" spans="2:7" x14ac:dyDescent="0.25">
      <c r="D15" s="220"/>
      <c r="E15" s="138"/>
      <c r="F15" s="54" t="s">
        <v>208</v>
      </c>
      <c r="G15" s="55"/>
    </row>
    <row r="16" spans="2:7" x14ac:dyDescent="0.25">
      <c r="D16" s="220"/>
      <c r="E16" s="138"/>
      <c r="F16" s="54" t="s">
        <v>209</v>
      </c>
      <c r="G16" s="55"/>
    </row>
    <row r="17" spans="2:7" x14ac:dyDescent="0.25">
      <c r="D17" s="220"/>
      <c r="E17" s="139"/>
      <c r="F17" s="54" t="s">
        <v>210</v>
      </c>
      <c r="G17" s="55"/>
    </row>
    <row r="18" spans="2:7" ht="15" customHeight="1" x14ac:dyDescent="0.25">
      <c r="D18" s="58"/>
      <c r="E18" s="18" t="s">
        <v>48</v>
      </c>
      <c r="F18" s="52" t="s">
        <v>71</v>
      </c>
      <c r="G18" s="53"/>
    </row>
    <row r="19" spans="2:7" x14ac:dyDescent="0.25">
      <c r="D19" s="58"/>
      <c r="E19" s="18" t="s">
        <v>49</v>
      </c>
      <c r="F19" s="54" t="s">
        <v>69</v>
      </c>
      <c r="G19" s="55"/>
    </row>
    <row r="20" spans="2:7" x14ac:dyDescent="0.25">
      <c r="D20" s="221"/>
      <c r="E20" s="146" t="s">
        <v>213</v>
      </c>
      <c r="F20" s="54" t="s">
        <v>211</v>
      </c>
      <c r="G20" s="61"/>
    </row>
    <row r="21" spans="2:7" x14ac:dyDescent="0.25">
      <c r="D21" s="221"/>
      <c r="E21" s="147"/>
      <c r="F21" s="54" t="s">
        <v>212</v>
      </c>
      <c r="G21" s="61"/>
    </row>
    <row r="24" spans="2:7" ht="12" customHeight="1" thickBot="1" x14ac:dyDescent="0.3"/>
    <row r="25" spans="2:7" ht="19.5" thickBot="1" x14ac:dyDescent="0.35">
      <c r="B25" s="157" t="s">
        <v>31</v>
      </c>
      <c r="C25" s="158"/>
      <c r="D25" s="158"/>
      <c r="E25" s="158"/>
      <c r="F25" s="158"/>
      <c r="G25" s="159"/>
    </row>
    <row r="26" spans="2:7" ht="10.5" customHeight="1" thickBot="1" x14ac:dyDescent="0.3">
      <c r="F26" s="26"/>
      <c r="G26" s="26"/>
    </row>
    <row r="27" spans="2:7" x14ac:dyDescent="0.25">
      <c r="B27" s="9" t="s">
        <v>121</v>
      </c>
      <c r="C27" s="10" t="s">
        <v>0</v>
      </c>
      <c r="D27" s="11" t="s">
        <v>1</v>
      </c>
      <c r="E27" s="11" t="s">
        <v>2</v>
      </c>
      <c r="F27" s="11" t="s">
        <v>7</v>
      </c>
      <c r="G27" s="12" t="s">
        <v>37</v>
      </c>
    </row>
    <row r="28" spans="2:7" x14ac:dyDescent="0.25">
      <c r="B28" s="14" t="s">
        <v>8</v>
      </c>
      <c r="C28" s="33" t="s">
        <v>214</v>
      </c>
      <c r="D28" s="39" t="s">
        <v>3</v>
      </c>
      <c r="E28" s="39">
        <v>1</v>
      </c>
      <c r="F28" s="17"/>
      <c r="G28" s="16">
        <f>E28*F28</f>
        <v>0</v>
      </c>
    </row>
    <row r="29" spans="2:7" x14ac:dyDescent="0.25">
      <c r="B29" s="14" t="s">
        <v>179</v>
      </c>
      <c r="C29" s="31" t="s">
        <v>122</v>
      </c>
      <c r="D29" s="35" t="s">
        <v>124</v>
      </c>
      <c r="E29" s="15">
        <v>7.5090000000000003</v>
      </c>
      <c r="F29" s="17"/>
      <c r="G29" s="40">
        <f t="shared" ref="G29:G45" si="0">E29*F29</f>
        <v>0</v>
      </c>
    </row>
    <row r="30" spans="2:7" ht="30" x14ac:dyDescent="0.25">
      <c r="B30" s="14" t="s">
        <v>180</v>
      </c>
      <c r="C30" s="32" t="s">
        <v>123</v>
      </c>
      <c r="D30" s="39" t="s">
        <v>125</v>
      </c>
      <c r="E30" s="15">
        <v>5.6317500000000003</v>
      </c>
      <c r="F30" s="17"/>
      <c r="G30" s="40">
        <f t="shared" si="0"/>
        <v>0</v>
      </c>
    </row>
    <row r="31" spans="2:7" x14ac:dyDescent="0.25">
      <c r="B31" s="14" t="s">
        <v>181</v>
      </c>
      <c r="C31" s="31" t="s">
        <v>126</v>
      </c>
      <c r="D31" s="35" t="s">
        <v>124</v>
      </c>
      <c r="E31" s="15">
        <v>7.5090000000000003</v>
      </c>
      <c r="F31" s="17"/>
      <c r="G31" s="40">
        <f t="shared" si="0"/>
        <v>0</v>
      </c>
    </row>
    <row r="32" spans="2:7" x14ac:dyDescent="0.25">
      <c r="B32" s="14" t="s">
        <v>182</v>
      </c>
      <c r="C32" s="31" t="s">
        <v>127</v>
      </c>
      <c r="D32" s="35" t="s">
        <v>125</v>
      </c>
      <c r="E32" s="15">
        <v>2</v>
      </c>
      <c r="F32" s="17"/>
      <c r="G32" s="40">
        <f t="shared" si="0"/>
        <v>0</v>
      </c>
    </row>
    <row r="33" spans="2:7" x14ac:dyDescent="0.25">
      <c r="B33" s="14" t="s">
        <v>183</v>
      </c>
      <c r="C33" s="31" t="s">
        <v>132</v>
      </c>
      <c r="D33" s="35" t="s">
        <v>125</v>
      </c>
      <c r="E33" s="15">
        <v>4.2226699999999999</v>
      </c>
      <c r="F33" s="17"/>
      <c r="G33" s="40">
        <f t="shared" si="0"/>
        <v>0</v>
      </c>
    </row>
    <row r="34" spans="2:7" x14ac:dyDescent="0.25">
      <c r="B34" s="14" t="s">
        <v>184</v>
      </c>
      <c r="C34" s="31" t="s">
        <v>134</v>
      </c>
      <c r="D34" s="35" t="s">
        <v>151</v>
      </c>
      <c r="E34" s="15">
        <v>0.28649999999999998</v>
      </c>
      <c r="F34" s="17"/>
      <c r="G34" s="40">
        <f t="shared" si="0"/>
        <v>0</v>
      </c>
    </row>
    <row r="35" spans="2:7" x14ac:dyDescent="0.25">
      <c r="B35" s="14" t="s">
        <v>185</v>
      </c>
      <c r="C35" s="31" t="s">
        <v>135</v>
      </c>
      <c r="D35" s="35" t="s">
        <v>151</v>
      </c>
      <c r="E35" s="15">
        <v>0.28649999999999998</v>
      </c>
      <c r="F35" s="17"/>
      <c r="G35" s="40">
        <f t="shared" si="0"/>
        <v>0</v>
      </c>
    </row>
    <row r="36" spans="2:7" x14ac:dyDescent="0.25">
      <c r="B36" s="14" t="s">
        <v>186</v>
      </c>
      <c r="C36" s="31" t="s">
        <v>136</v>
      </c>
      <c r="D36" s="35" t="s">
        <v>151</v>
      </c>
      <c r="E36" s="15">
        <v>0.28649999999999998</v>
      </c>
      <c r="F36" s="17"/>
      <c r="G36" s="40">
        <f t="shared" si="0"/>
        <v>0</v>
      </c>
    </row>
    <row r="37" spans="2:7" x14ac:dyDescent="0.25">
      <c r="B37" s="14" t="s">
        <v>187</v>
      </c>
      <c r="C37" s="31" t="s">
        <v>137</v>
      </c>
      <c r="D37" s="35" t="s">
        <v>151</v>
      </c>
      <c r="E37" s="15">
        <v>5.4435000000000002</v>
      </c>
      <c r="F37" s="17"/>
      <c r="G37" s="40">
        <f t="shared" si="0"/>
        <v>0</v>
      </c>
    </row>
    <row r="38" spans="2:7" x14ac:dyDescent="0.25">
      <c r="B38" s="14" t="s">
        <v>188</v>
      </c>
      <c r="C38" s="31" t="s">
        <v>138</v>
      </c>
      <c r="D38" s="35" t="s">
        <v>151</v>
      </c>
      <c r="E38" s="15">
        <v>0.28649999999999998</v>
      </c>
      <c r="F38" s="17"/>
      <c r="G38" s="40">
        <f t="shared" si="0"/>
        <v>0</v>
      </c>
    </row>
    <row r="39" spans="2:7" x14ac:dyDescent="0.25">
      <c r="B39" s="14" t="s">
        <v>189</v>
      </c>
      <c r="C39" s="31" t="s">
        <v>139</v>
      </c>
      <c r="D39" s="35" t="s">
        <v>151</v>
      </c>
      <c r="E39" s="15">
        <v>0.19305</v>
      </c>
      <c r="F39" s="17"/>
      <c r="G39" s="40">
        <f t="shared" si="0"/>
        <v>0</v>
      </c>
    </row>
    <row r="40" spans="2:7" x14ac:dyDescent="0.25">
      <c r="B40" s="14" t="s">
        <v>190</v>
      </c>
      <c r="C40" s="32" t="s">
        <v>175</v>
      </c>
      <c r="D40" s="35" t="s">
        <v>124</v>
      </c>
      <c r="E40" s="15">
        <v>8.9039999999999999</v>
      </c>
      <c r="F40" s="17"/>
      <c r="G40" s="40">
        <f t="shared" si="0"/>
        <v>0</v>
      </c>
    </row>
    <row r="41" spans="2:7" x14ac:dyDescent="0.25">
      <c r="B41" s="14" t="s">
        <v>191</v>
      </c>
      <c r="C41" s="31" t="s">
        <v>142</v>
      </c>
      <c r="D41" s="35" t="s">
        <v>124</v>
      </c>
      <c r="E41" s="15">
        <v>8.9039999999999999</v>
      </c>
      <c r="F41" s="17"/>
      <c r="G41" s="40">
        <f t="shared" si="0"/>
        <v>0</v>
      </c>
    </row>
    <row r="42" spans="2:7" x14ac:dyDescent="0.25">
      <c r="B42" s="14" t="s">
        <v>192</v>
      </c>
      <c r="C42" s="41" t="s">
        <v>146</v>
      </c>
      <c r="D42" s="35" t="s">
        <v>152</v>
      </c>
      <c r="E42" s="15">
        <v>536.22249999999997</v>
      </c>
      <c r="F42" s="17"/>
      <c r="G42" s="40">
        <f t="shared" si="0"/>
        <v>0</v>
      </c>
    </row>
    <row r="43" spans="2:7" x14ac:dyDescent="0.25">
      <c r="B43" s="14" t="s">
        <v>193</v>
      </c>
      <c r="C43" s="31" t="s">
        <v>148</v>
      </c>
      <c r="D43" s="35" t="s">
        <v>4</v>
      </c>
      <c r="E43" s="15">
        <v>1</v>
      </c>
      <c r="F43" s="17"/>
      <c r="G43" s="40">
        <f t="shared" si="0"/>
        <v>0</v>
      </c>
    </row>
    <row r="44" spans="2:7" x14ac:dyDescent="0.25">
      <c r="B44" s="14" t="s">
        <v>194</v>
      </c>
      <c r="C44" s="31" t="s">
        <v>149</v>
      </c>
      <c r="D44" s="35" t="s">
        <v>4</v>
      </c>
      <c r="E44" s="15">
        <v>1</v>
      </c>
      <c r="F44" s="17"/>
      <c r="G44" s="40">
        <f t="shared" si="0"/>
        <v>0</v>
      </c>
    </row>
    <row r="45" spans="2:7" ht="15.75" thickBot="1" x14ac:dyDescent="0.3">
      <c r="B45" s="13" t="s">
        <v>195</v>
      </c>
      <c r="C45" s="42" t="s">
        <v>150</v>
      </c>
      <c r="D45" s="51" t="s">
        <v>4</v>
      </c>
      <c r="E45" s="43">
        <v>1</v>
      </c>
      <c r="F45" s="44"/>
      <c r="G45" s="45">
        <f t="shared" si="0"/>
        <v>0</v>
      </c>
    </row>
    <row r="46" spans="2:7" ht="15.75" thickBot="1" x14ac:dyDescent="0.3">
      <c r="F46" s="26"/>
      <c r="G46" s="26"/>
    </row>
    <row r="47" spans="2:7" x14ac:dyDescent="0.25">
      <c r="B47" s="175" t="s">
        <v>37</v>
      </c>
      <c r="C47" s="176"/>
      <c r="D47" s="176"/>
      <c r="E47" s="176"/>
      <c r="F47" s="177"/>
      <c r="G47" s="48">
        <f>SUM(G28:G45)</f>
        <v>0</v>
      </c>
    </row>
    <row r="48" spans="2:7" x14ac:dyDescent="0.25">
      <c r="B48" s="90" t="s">
        <v>5</v>
      </c>
      <c r="C48" s="18"/>
      <c r="D48" s="18" t="s">
        <v>173</v>
      </c>
      <c r="E48" s="181">
        <v>0.21</v>
      </c>
      <c r="F48" s="182"/>
      <c r="G48" s="49">
        <f>G47*E48</f>
        <v>0</v>
      </c>
    </row>
    <row r="49" spans="2:7" ht="15.75" thickBot="1" x14ac:dyDescent="0.3">
      <c r="B49" s="178" t="s">
        <v>6</v>
      </c>
      <c r="C49" s="179"/>
      <c r="D49" s="179"/>
      <c r="E49" s="179"/>
      <c r="F49" s="180"/>
      <c r="G49" s="50">
        <f>G48+G47</f>
        <v>0</v>
      </c>
    </row>
    <row r="52" spans="2:7" x14ac:dyDescent="0.25">
      <c r="B52" s="38" t="s">
        <v>174</v>
      </c>
      <c r="C52" s="38"/>
    </row>
  </sheetData>
  <sheetProtection algorithmName="SHA-512" hashValue="LbN67I0vwxYdYhELC4//U67KG6sUDGZ9gwSZ6+10yHZfr18ZNSrozF6vxCR0pIVhypfV4mNQlbJWSb+dmRb8pw==" saltValue="OgolxNU8o7gwyOD21Nw6WQ==" spinCount="100000" sheet="1" objects="1" scenarios="1"/>
  <mergeCells count="12">
    <mergeCell ref="B2:G2"/>
    <mergeCell ref="E20:E21"/>
    <mergeCell ref="E7:E8"/>
    <mergeCell ref="B25:G25"/>
    <mergeCell ref="B47:F47"/>
    <mergeCell ref="E48:F48"/>
    <mergeCell ref="B49:F49"/>
    <mergeCell ref="D7:D8"/>
    <mergeCell ref="D15:D17"/>
    <mergeCell ref="D20:D21"/>
    <mergeCell ref="F12:G12"/>
    <mergeCell ref="E14:E17"/>
  </mergeCells>
  <pageMargins left="0.7" right="0.7" top="0.78740157499999996" bottom="0.78740157499999996" header="0.3" footer="0.3"/>
  <pageSetup paperSize="9" scale="6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52"/>
  <sheetViews>
    <sheetView showGridLines="0" topLeftCell="A19" workbookViewId="0">
      <selection activeCell="F42" sqref="F42"/>
    </sheetView>
  </sheetViews>
  <sheetFormatPr defaultRowHeight="15" x14ac:dyDescent="0.25"/>
  <cols>
    <col min="1" max="1" width="2.5703125" customWidth="1"/>
    <col min="2" max="2" width="6.85546875" customWidth="1"/>
    <col min="3" max="3" width="57.5703125" customWidth="1"/>
    <col min="5" max="5" width="13.85546875" customWidth="1"/>
    <col min="6" max="6" width="16.28515625" customWidth="1"/>
    <col min="7" max="8" width="23.42578125" customWidth="1"/>
  </cols>
  <sheetData>
    <row r="2" spans="2:7" ht="17.25" x14ac:dyDescent="0.3">
      <c r="B2" s="183" t="s">
        <v>273</v>
      </c>
      <c r="C2" s="183"/>
      <c r="D2" s="183"/>
      <c r="E2" s="183"/>
      <c r="F2" s="183"/>
      <c r="G2" s="183"/>
    </row>
    <row r="4" spans="2:7" x14ac:dyDescent="0.25">
      <c r="D4" s="58"/>
      <c r="E4" s="18" t="s">
        <v>38</v>
      </c>
      <c r="F4" s="54" t="s">
        <v>56</v>
      </c>
      <c r="G4" s="55"/>
    </row>
    <row r="5" spans="2:7" x14ac:dyDescent="0.25">
      <c r="D5" s="58"/>
      <c r="E5" s="18" t="s">
        <v>39</v>
      </c>
      <c r="F5" s="54" t="s">
        <v>57</v>
      </c>
      <c r="G5" s="55"/>
    </row>
    <row r="6" spans="2:7" x14ac:dyDescent="0.25">
      <c r="D6" s="58"/>
      <c r="E6" s="18" t="s">
        <v>40</v>
      </c>
      <c r="F6" s="56" t="s">
        <v>63</v>
      </c>
      <c r="G6" s="57"/>
    </row>
    <row r="7" spans="2:7" x14ac:dyDescent="0.25">
      <c r="D7" s="58"/>
      <c r="E7" s="18" t="s">
        <v>41</v>
      </c>
      <c r="F7" s="54" t="s">
        <v>81</v>
      </c>
      <c r="G7" s="55"/>
    </row>
    <row r="8" spans="2:7" x14ac:dyDescent="0.25">
      <c r="D8" s="58"/>
      <c r="E8" s="18" t="s">
        <v>43</v>
      </c>
      <c r="F8" s="54" t="s">
        <v>65</v>
      </c>
      <c r="G8" s="55"/>
    </row>
    <row r="9" spans="2:7" ht="30" customHeight="1" x14ac:dyDescent="0.25">
      <c r="D9" s="59"/>
      <c r="E9" s="19" t="s">
        <v>45</v>
      </c>
      <c r="F9" s="223" t="s">
        <v>177</v>
      </c>
      <c r="G9" s="224"/>
    </row>
    <row r="10" spans="2:7" x14ac:dyDescent="0.25">
      <c r="D10" s="58"/>
      <c r="E10" s="18" t="s">
        <v>46</v>
      </c>
      <c r="F10" s="54" t="s">
        <v>178</v>
      </c>
      <c r="G10" s="55"/>
    </row>
    <row r="11" spans="2:7" x14ac:dyDescent="0.25">
      <c r="D11" s="58"/>
      <c r="E11" s="137" t="s">
        <v>47</v>
      </c>
      <c r="F11" s="54" t="s">
        <v>75</v>
      </c>
      <c r="G11" s="55"/>
    </row>
    <row r="12" spans="2:7" x14ac:dyDescent="0.25">
      <c r="D12" s="220"/>
      <c r="E12" s="138"/>
      <c r="F12" s="54" t="s">
        <v>59</v>
      </c>
      <c r="G12" s="55"/>
    </row>
    <row r="13" spans="2:7" x14ac:dyDescent="0.25">
      <c r="D13" s="220"/>
      <c r="E13" s="139"/>
      <c r="F13" s="54" t="s">
        <v>60</v>
      </c>
      <c r="G13" s="55"/>
    </row>
    <row r="14" spans="2:7" ht="15" customHeight="1" x14ac:dyDescent="0.25">
      <c r="D14" s="58"/>
      <c r="E14" s="18" t="s">
        <v>48</v>
      </c>
      <c r="F14" s="223" t="s">
        <v>71</v>
      </c>
      <c r="G14" s="224"/>
    </row>
    <row r="15" spans="2:7" x14ac:dyDescent="0.25">
      <c r="D15" s="58"/>
      <c r="E15" s="18" t="s">
        <v>49</v>
      </c>
      <c r="F15" s="54" t="s">
        <v>69</v>
      </c>
      <c r="G15" s="55"/>
    </row>
    <row r="19" spans="2:7" ht="15.75" thickBot="1" x14ac:dyDescent="0.3"/>
    <row r="20" spans="2:7" ht="19.5" thickBot="1" x14ac:dyDescent="0.35">
      <c r="B20" s="157" t="s">
        <v>31</v>
      </c>
      <c r="C20" s="158"/>
      <c r="D20" s="158"/>
      <c r="E20" s="158"/>
      <c r="F20" s="158"/>
      <c r="G20" s="159"/>
    </row>
    <row r="21" spans="2:7" ht="15.75" thickBot="1" x14ac:dyDescent="0.3">
      <c r="F21" s="26"/>
      <c r="G21" s="26"/>
    </row>
    <row r="22" spans="2:7" x14ac:dyDescent="0.25">
      <c r="B22" s="9" t="s">
        <v>121</v>
      </c>
      <c r="C22" s="10" t="s">
        <v>0</v>
      </c>
      <c r="D22" s="11" t="s">
        <v>1</v>
      </c>
      <c r="E22" s="11" t="s">
        <v>2</v>
      </c>
      <c r="F22" s="11" t="s">
        <v>7</v>
      </c>
      <c r="G22" s="12" t="s">
        <v>37</v>
      </c>
    </row>
    <row r="23" spans="2:7" x14ac:dyDescent="0.25">
      <c r="B23" s="14" t="s">
        <v>8</v>
      </c>
      <c r="C23" s="30" t="s">
        <v>9</v>
      </c>
      <c r="D23" s="7" t="s">
        <v>3</v>
      </c>
      <c r="E23" s="7">
        <v>2</v>
      </c>
      <c r="F23" s="17"/>
      <c r="G23" s="16">
        <f>E23*F23</f>
        <v>0</v>
      </c>
    </row>
    <row r="24" spans="2:7" x14ac:dyDescent="0.25">
      <c r="B24" s="14" t="s">
        <v>179</v>
      </c>
      <c r="C24" s="29" t="s">
        <v>122</v>
      </c>
      <c r="D24" s="35" t="s">
        <v>124</v>
      </c>
      <c r="E24" s="15">
        <v>6.16</v>
      </c>
      <c r="F24" s="17"/>
      <c r="G24" s="40">
        <f t="shared" ref="G24:G46" si="0">E24*F24</f>
        <v>0</v>
      </c>
    </row>
    <row r="25" spans="2:7" ht="30" x14ac:dyDescent="0.25">
      <c r="B25" s="14" t="s">
        <v>180</v>
      </c>
      <c r="C25" s="28" t="s">
        <v>123</v>
      </c>
      <c r="D25" s="7" t="s">
        <v>125</v>
      </c>
      <c r="E25" s="15">
        <v>3.08</v>
      </c>
      <c r="F25" s="17"/>
      <c r="G25" s="40">
        <f t="shared" si="0"/>
        <v>0</v>
      </c>
    </row>
    <row r="26" spans="2:7" x14ac:dyDescent="0.25">
      <c r="B26" s="14" t="s">
        <v>181</v>
      </c>
      <c r="C26" s="29" t="s">
        <v>126</v>
      </c>
      <c r="D26" s="35" t="s">
        <v>124</v>
      </c>
      <c r="E26" s="15">
        <v>6.16</v>
      </c>
      <c r="F26" s="17"/>
      <c r="G26" s="40">
        <f t="shared" si="0"/>
        <v>0</v>
      </c>
    </row>
    <row r="27" spans="2:7" x14ac:dyDescent="0.25">
      <c r="B27" s="14" t="s">
        <v>182</v>
      </c>
      <c r="C27" s="29" t="s">
        <v>202</v>
      </c>
      <c r="D27" s="35" t="s">
        <v>125</v>
      </c>
      <c r="E27" s="15">
        <v>1.54</v>
      </c>
      <c r="F27" s="17"/>
      <c r="G27" s="40">
        <f t="shared" si="0"/>
        <v>0</v>
      </c>
    </row>
    <row r="28" spans="2:7" x14ac:dyDescent="0.25">
      <c r="B28" s="14" t="s">
        <v>183</v>
      </c>
      <c r="C28" s="29" t="s">
        <v>128</v>
      </c>
      <c r="D28" s="35" t="s">
        <v>125</v>
      </c>
      <c r="E28" s="15">
        <v>1.1100000000000001</v>
      </c>
      <c r="F28" s="17"/>
      <c r="G28" s="40">
        <f t="shared" si="0"/>
        <v>0</v>
      </c>
    </row>
    <row r="29" spans="2:7" x14ac:dyDescent="0.25">
      <c r="B29" s="14" t="s">
        <v>184</v>
      </c>
      <c r="C29" s="29" t="s">
        <v>133</v>
      </c>
      <c r="D29" s="35" t="s">
        <v>124</v>
      </c>
      <c r="E29" s="15">
        <v>0.88</v>
      </c>
      <c r="F29" s="17"/>
      <c r="G29" s="40">
        <f t="shared" si="0"/>
        <v>0</v>
      </c>
    </row>
    <row r="30" spans="2:7" x14ac:dyDescent="0.25">
      <c r="B30" s="14" t="s">
        <v>185</v>
      </c>
      <c r="C30" s="29" t="s">
        <v>134</v>
      </c>
      <c r="D30" s="35" t="s">
        <v>151</v>
      </c>
      <c r="E30" s="15">
        <v>0.1</v>
      </c>
      <c r="F30" s="17"/>
      <c r="G30" s="40">
        <f t="shared" si="0"/>
        <v>0</v>
      </c>
    </row>
    <row r="31" spans="2:7" x14ac:dyDescent="0.25">
      <c r="B31" s="14" t="s">
        <v>186</v>
      </c>
      <c r="C31" s="29" t="s">
        <v>135</v>
      </c>
      <c r="D31" s="35" t="s">
        <v>151</v>
      </c>
      <c r="E31" s="15">
        <v>0.1</v>
      </c>
      <c r="F31" s="17"/>
      <c r="G31" s="40">
        <f t="shared" si="0"/>
        <v>0</v>
      </c>
    </row>
    <row r="32" spans="2:7" x14ac:dyDescent="0.25">
      <c r="B32" s="14" t="s">
        <v>187</v>
      </c>
      <c r="C32" s="29" t="s">
        <v>136</v>
      </c>
      <c r="D32" s="35" t="s">
        <v>151</v>
      </c>
      <c r="E32" s="15">
        <v>0.1</v>
      </c>
      <c r="F32" s="17"/>
      <c r="G32" s="40">
        <f t="shared" si="0"/>
        <v>0</v>
      </c>
    </row>
    <row r="33" spans="2:7" x14ac:dyDescent="0.25">
      <c r="B33" s="14" t="s">
        <v>188</v>
      </c>
      <c r="C33" s="29" t="s">
        <v>137</v>
      </c>
      <c r="D33" s="35" t="s">
        <v>151</v>
      </c>
      <c r="E33" s="15">
        <v>1.91</v>
      </c>
      <c r="F33" s="17"/>
      <c r="G33" s="40">
        <f t="shared" si="0"/>
        <v>0</v>
      </c>
    </row>
    <row r="34" spans="2:7" x14ac:dyDescent="0.25">
      <c r="B34" s="14" t="s">
        <v>189</v>
      </c>
      <c r="C34" s="29" t="s">
        <v>138</v>
      </c>
      <c r="D34" s="35" t="s">
        <v>151</v>
      </c>
      <c r="E34" s="15">
        <v>0.1</v>
      </c>
      <c r="F34" s="17"/>
      <c r="G34" s="40">
        <f t="shared" si="0"/>
        <v>0</v>
      </c>
    </row>
    <row r="35" spans="2:7" x14ac:dyDescent="0.25">
      <c r="B35" s="14" t="s">
        <v>190</v>
      </c>
      <c r="C35" s="29" t="s">
        <v>139</v>
      </c>
      <c r="D35" s="35" t="s">
        <v>151</v>
      </c>
      <c r="E35" s="15">
        <v>0.17</v>
      </c>
      <c r="F35" s="17"/>
      <c r="G35" s="40">
        <f t="shared" si="0"/>
        <v>0</v>
      </c>
    </row>
    <row r="36" spans="2:7" x14ac:dyDescent="0.25">
      <c r="B36" s="14" t="s">
        <v>191</v>
      </c>
      <c r="C36" s="29" t="s">
        <v>140</v>
      </c>
      <c r="D36" s="35" t="s">
        <v>124</v>
      </c>
      <c r="E36" s="15">
        <v>0.88</v>
      </c>
      <c r="F36" s="17"/>
      <c r="G36" s="40">
        <f t="shared" si="0"/>
        <v>0</v>
      </c>
    </row>
    <row r="37" spans="2:7" ht="30" x14ac:dyDescent="0.25">
      <c r="B37" s="14" t="s">
        <v>192</v>
      </c>
      <c r="C37" s="28" t="s">
        <v>279</v>
      </c>
      <c r="D37" s="39" t="s">
        <v>124</v>
      </c>
      <c r="E37" s="15">
        <v>0.88</v>
      </c>
      <c r="F37" s="17"/>
      <c r="G37" s="40">
        <f t="shared" si="0"/>
        <v>0</v>
      </c>
    </row>
    <row r="38" spans="2:7" x14ac:dyDescent="0.25">
      <c r="B38" s="14" t="s">
        <v>193</v>
      </c>
      <c r="C38" s="29" t="s">
        <v>141</v>
      </c>
      <c r="D38" s="35" t="s">
        <v>152</v>
      </c>
      <c r="E38" s="15">
        <v>6.71</v>
      </c>
      <c r="F38" s="17"/>
      <c r="G38" s="40">
        <f t="shared" si="0"/>
        <v>0</v>
      </c>
    </row>
    <row r="39" spans="2:7" x14ac:dyDescent="0.25">
      <c r="B39" s="14" t="s">
        <v>194</v>
      </c>
      <c r="C39" s="28" t="s">
        <v>175</v>
      </c>
      <c r="D39" s="35" t="s">
        <v>124</v>
      </c>
      <c r="E39" s="15">
        <v>1.1100000000000001</v>
      </c>
      <c r="F39" s="17"/>
      <c r="G39" s="40">
        <f t="shared" si="0"/>
        <v>0</v>
      </c>
    </row>
    <row r="40" spans="2:7" x14ac:dyDescent="0.25">
      <c r="B40" s="14" t="s">
        <v>195</v>
      </c>
      <c r="C40" s="29" t="s">
        <v>142</v>
      </c>
      <c r="D40" s="35" t="s">
        <v>124</v>
      </c>
      <c r="E40" s="15">
        <v>6.16</v>
      </c>
      <c r="F40" s="17"/>
      <c r="G40" s="40">
        <f t="shared" si="0"/>
        <v>0</v>
      </c>
    </row>
    <row r="41" spans="2:7" x14ac:dyDescent="0.25">
      <c r="B41" s="14" t="s">
        <v>196</v>
      </c>
      <c r="C41" s="29" t="s">
        <v>144</v>
      </c>
      <c r="D41" s="35" t="s">
        <v>3</v>
      </c>
      <c r="E41" s="15">
        <v>2</v>
      </c>
      <c r="F41" s="17"/>
      <c r="G41" s="40">
        <f t="shared" si="0"/>
        <v>0</v>
      </c>
    </row>
    <row r="42" spans="2:7" ht="30" x14ac:dyDescent="0.25">
      <c r="B42" s="14" t="s">
        <v>197</v>
      </c>
      <c r="C42" s="105" t="s">
        <v>268</v>
      </c>
      <c r="D42" s="35" t="s">
        <v>124</v>
      </c>
      <c r="E42" s="15">
        <v>2.02</v>
      </c>
      <c r="F42" s="17"/>
      <c r="G42" s="40">
        <f t="shared" si="0"/>
        <v>0</v>
      </c>
    </row>
    <row r="43" spans="2:7" x14ac:dyDescent="0.25">
      <c r="B43" s="14" t="s">
        <v>198</v>
      </c>
      <c r="C43" s="41" t="s">
        <v>146</v>
      </c>
      <c r="D43" s="35" t="s">
        <v>152</v>
      </c>
      <c r="E43" s="15">
        <v>200.56</v>
      </c>
      <c r="F43" s="17"/>
      <c r="G43" s="40">
        <f t="shared" si="0"/>
        <v>0</v>
      </c>
    </row>
    <row r="44" spans="2:7" x14ac:dyDescent="0.25">
      <c r="B44" s="14" t="s">
        <v>199</v>
      </c>
      <c r="C44" s="29" t="s">
        <v>148</v>
      </c>
      <c r="D44" s="35" t="s">
        <v>4</v>
      </c>
      <c r="E44" s="15">
        <v>1</v>
      </c>
      <c r="F44" s="17"/>
      <c r="G44" s="40">
        <f t="shared" si="0"/>
        <v>0</v>
      </c>
    </row>
    <row r="45" spans="2:7" x14ac:dyDescent="0.25">
      <c r="B45" s="14" t="s">
        <v>200</v>
      </c>
      <c r="C45" s="29" t="s">
        <v>149</v>
      </c>
      <c r="D45" s="35" t="s">
        <v>4</v>
      </c>
      <c r="E45" s="15">
        <v>1</v>
      </c>
      <c r="F45" s="17"/>
      <c r="G45" s="40">
        <f t="shared" si="0"/>
        <v>0</v>
      </c>
    </row>
    <row r="46" spans="2:7" ht="15.75" thickBot="1" x14ac:dyDescent="0.3">
      <c r="B46" s="13" t="s">
        <v>201</v>
      </c>
      <c r="C46" s="42" t="s">
        <v>150</v>
      </c>
      <c r="D46" s="51" t="s">
        <v>4</v>
      </c>
      <c r="E46" s="43">
        <v>1</v>
      </c>
      <c r="F46" s="44"/>
      <c r="G46" s="45">
        <f t="shared" si="0"/>
        <v>0</v>
      </c>
    </row>
    <row r="47" spans="2:7" ht="15.75" thickBot="1" x14ac:dyDescent="0.3">
      <c r="F47" s="26"/>
      <c r="G47" s="26"/>
    </row>
    <row r="48" spans="2:7" x14ac:dyDescent="0.25">
      <c r="B48" s="175" t="s">
        <v>37</v>
      </c>
      <c r="C48" s="176"/>
      <c r="D48" s="176"/>
      <c r="E48" s="176"/>
      <c r="F48" s="177"/>
      <c r="G48" s="48">
        <f>SUM(G23:G46)</f>
        <v>0</v>
      </c>
    </row>
    <row r="49" spans="2:7" x14ac:dyDescent="0.25">
      <c r="B49" s="90" t="s">
        <v>5</v>
      </c>
      <c r="C49" s="18"/>
      <c r="D49" s="18" t="s">
        <v>173</v>
      </c>
      <c r="E49" s="181">
        <v>0.21</v>
      </c>
      <c r="F49" s="182"/>
      <c r="G49" s="49">
        <f>G48*E49</f>
        <v>0</v>
      </c>
    </row>
    <row r="50" spans="2:7" ht="15.75" thickBot="1" x14ac:dyDescent="0.3">
      <c r="B50" s="178" t="s">
        <v>6</v>
      </c>
      <c r="C50" s="179"/>
      <c r="D50" s="179"/>
      <c r="E50" s="179"/>
      <c r="F50" s="180"/>
      <c r="G50" s="50">
        <f>G49+G48</f>
        <v>0</v>
      </c>
    </row>
    <row r="52" spans="2:7" x14ac:dyDescent="0.25">
      <c r="B52" s="38" t="s">
        <v>174</v>
      </c>
      <c r="C52" s="38"/>
    </row>
  </sheetData>
  <sheetProtection algorithmName="SHA-512" hashValue="01U7OXLf01RSQHhPdIHpa8dQs+l3RMgZ9OOSjXj9oIMOW7EkH9jyKDlqqNyTUNPKDwj6XA+oqOE7bpuCadzaVw==" saltValue="NKiTHIV4kPUC3LCYOVgCoQ==" spinCount="100000" sheet="1" objects="1" scenarios="1"/>
  <mergeCells count="9">
    <mergeCell ref="E49:F49"/>
    <mergeCell ref="B50:F50"/>
    <mergeCell ref="B20:G20"/>
    <mergeCell ref="B48:F48"/>
    <mergeCell ref="B2:G2"/>
    <mergeCell ref="F14:G14"/>
    <mergeCell ref="F9:G9"/>
    <mergeCell ref="D12:D13"/>
    <mergeCell ref="E11:E13"/>
  </mergeCells>
  <pageMargins left="0.7" right="0.7" top="0.78740157499999996" bottom="0.78740157499999996" header="0.3" footer="0.3"/>
  <pageSetup paperSize="9"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Rekapitulace dodávky</vt:lpstr>
      <vt:lpstr>bud. D</vt:lpstr>
      <vt:lpstr>Bud. J</vt:lpstr>
      <vt:lpstr>Bud. 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2022-09-01T06:24:10Z</dcterms:modified>
</cp:coreProperties>
</file>