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Veřejné zakázky\VZ - mimo NEN\2022_06 - Výměna jističů v budově G a bytovém fondu PN Horní Beřkovi\"/>
    </mc:Choice>
  </mc:AlternateContent>
  <bookViews>
    <workbookView xWindow="0" yWindow="0" windowWidth="28800" windowHeight="12135"/>
  </bookViews>
  <sheets>
    <sheet name="rekaputilace_stavebnich_praci" sheetId="15" r:id="rId1"/>
    <sheet name="budova G" sheetId="14" r:id="rId2"/>
    <sheet name="cp-262" sheetId="1" r:id="rId3"/>
    <sheet name="cp-261" sheetId="6" r:id="rId4"/>
    <sheet name="cp-260" sheetId="5" r:id="rId5"/>
    <sheet name="cp-259" sheetId="3" r:id="rId6"/>
    <sheet name="cp-176" sheetId="13" r:id="rId7"/>
    <sheet name="cp-159" sheetId="12" r:id="rId8"/>
    <sheet name="cp-158" sheetId="2" r:id="rId9"/>
    <sheet name="cp-157" sheetId="10" r:id="rId10"/>
    <sheet name="cp-156" sheetId="9" r:id="rId11"/>
    <sheet name="cp-144" sheetId="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4" l="1"/>
  <c r="D17" i="7" l="1"/>
  <c r="D18" i="7"/>
  <c r="D19" i="7"/>
  <c r="D20" i="7"/>
  <c r="D6" i="7"/>
  <c r="D7" i="7"/>
  <c r="D8" i="7"/>
  <c r="D9" i="7"/>
  <c r="D10" i="7"/>
  <c r="D11" i="7"/>
  <c r="D17" i="9"/>
  <c r="D18" i="9"/>
  <c r="D19" i="9"/>
  <c r="D20" i="9"/>
  <c r="D6" i="9"/>
  <c r="D7" i="9"/>
  <c r="D8" i="9"/>
  <c r="D9" i="9"/>
  <c r="D10" i="9"/>
  <c r="D11" i="9"/>
  <c r="D6" i="10"/>
  <c r="D7" i="10"/>
  <c r="D8" i="10"/>
  <c r="D9" i="10"/>
  <c r="D10" i="10"/>
  <c r="D11" i="10"/>
  <c r="D17" i="2"/>
  <c r="D18" i="2"/>
  <c r="D19" i="2"/>
  <c r="D20" i="2"/>
  <c r="D6" i="2"/>
  <c r="D7" i="2"/>
  <c r="D8" i="2"/>
  <c r="D9" i="2"/>
  <c r="D10" i="2"/>
  <c r="D11" i="2"/>
  <c r="D17" i="12"/>
  <c r="D18" i="12"/>
  <c r="D19" i="12"/>
  <c r="D20" i="12"/>
  <c r="D6" i="12"/>
  <c r="D7" i="12"/>
  <c r="D8" i="12"/>
  <c r="D9" i="12"/>
  <c r="D10" i="12"/>
  <c r="D11" i="12"/>
  <c r="D17" i="13"/>
  <c r="D18" i="13"/>
  <c r="D19" i="13"/>
  <c r="D20" i="13"/>
  <c r="D6" i="13"/>
  <c r="D7" i="13"/>
  <c r="D8" i="13"/>
  <c r="D9" i="13"/>
  <c r="D10" i="13"/>
  <c r="D11" i="13"/>
  <c r="D16" i="3"/>
  <c r="D17" i="3"/>
  <c r="D18" i="3"/>
  <c r="D19" i="3"/>
  <c r="D20" i="3"/>
  <c r="D21" i="3"/>
  <c r="D22" i="3"/>
  <c r="D23" i="3"/>
  <c r="D24" i="3"/>
  <c r="D25" i="3"/>
  <c r="D6" i="3"/>
  <c r="D7" i="3"/>
  <c r="D8" i="3"/>
  <c r="D9" i="3"/>
  <c r="D10" i="3"/>
  <c r="D11" i="3"/>
  <c r="D16" i="5"/>
  <c r="D17" i="5"/>
  <c r="D18" i="5"/>
  <c r="D19" i="5"/>
  <c r="D20" i="5"/>
  <c r="D21" i="5"/>
  <c r="D22" i="5"/>
  <c r="D23" i="5"/>
  <c r="D24" i="5"/>
  <c r="D25" i="5"/>
  <c r="D11" i="5"/>
  <c r="D6" i="5"/>
  <c r="D7" i="5"/>
  <c r="D8" i="5"/>
  <c r="D9" i="5"/>
  <c r="D10" i="5"/>
  <c r="D17" i="6"/>
  <c r="D18" i="6"/>
  <c r="D19" i="6"/>
  <c r="D20" i="6"/>
  <c r="D21" i="6"/>
  <c r="D22" i="6"/>
  <c r="D23" i="6"/>
  <c r="D24" i="6"/>
  <c r="D25" i="6"/>
  <c r="D26" i="6"/>
  <c r="D6" i="6"/>
  <c r="D7" i="6"/>
  <c r="D8" i="6"/>
  <c r="D9" i="6"/>
  <c r="D10" i="6"/>
  <c r="D11" i="6"/>
  <c r="D17" i="1"/>
  <c r="D18" i="1"/>
  <c r="D19" i="1"/>
  <c r="D20" i="1"/>
  <c r="D6" i="1"/>
  <c r="D7" i="1"/>
  <c r="D8" i="1"/>
  <c r="D9" i="1"/>
  <c r="D10" i="1"/>
  <c r="D11" i="1"/>
  <c r="D20" i="14"/>
  <c r="D21" i="14"/>
  <c r="D23" i="14"/>
  <c r="D24" i="14"/>
  <c r="D25" i="14"/>
  <c r="D26" i="14"/>
  <c r="D27" i="14"/>
  <c r="D28" i="14"/>
  <c r="D29" i="14"/>
  <c r="D30" i="14"/>
  <c r="D5" i="14"/>
  <c r="D6" i="14"/>
  <c r="D7" i="14"/>
  <c r="D8" i="14"/>
  <c r="D9" i="14"/>
  <c r="D10" i="14"/>
  <c r="D11" i="14"/>
  <c r="D12" i="14"/>
  <c r="D13" i="14"/>
  <c r="D17" i="10" l="1"/>
  <c r="D18" i="10"/>
  <c r="D19" i="10"/>
  <c r="D20" i="10"/>
  <c r="D16" i="6"/>
  <c r="D5" i="6"/>
  <c r="D5" i="5"/>
  <c r="D12" i="5" s="1"/>
  <c r="D27" i="6" l="1"/>
  <c r="D12" i="6"/>
  <c r="D19" i="14" l="1"/>
  <c r="D31" i="14" s="1"/>
  <c r="D4" i="14"/>
  <c r="D14" i="14" s="1"/>
  <c r="D33" i="14" l="1"/>
  <c r="I21" i="15" s="1"/>
  <c r="D34" i="14" l="1"/>
  <c r="D35" i="14" s="1"/>
  <c r="D16" i="13" l="1"/>
  <c r="D21" i="13" s="1"/>
  <c r="D5" i="13"/>
  <c r="D12" i="13" s="1"/>
  <c r="D16" i="12"/>
  <c r="D21" i="12" s="1"/>
  <c r="D5" i="12"/>
  <c r="D12" i="12" s="1"/>
  <c r="D16" i="10"/>
  <c r="D21" i="10" s="1"/>
  <c r="D5" i="10"/>
  <c r="D12" i="10" s="1"/>
  <c r="D16" i="9"/>
  <c r="D21" i="9" s="1"/>
  <c r="D5" i="9"/>
  <c r="D12" i="9" s="1"/>
  <c r="D16" i="7"/>
  <c r="D5" i="7"/>
  <c r="D15" i="5"/>
  <c r="D26" i="5" s="1"/>
  <c r="D23" i="13" l="1"/>
  <c r="D12" i="7"/>
  <c r="D21" i="7"/>
  <c r="D23" i="12"/>
  <c r="D24" i="12" s="1"/>
  <c r="D23" i="9"/>
  <c r="D24" i="9" s="1"/>
  <c r="D15" i="3"/>
  <c r="D26" i="3" s="1"/>
  <c r="D5" i="3"/>
  <c r="D12" i="3" s="1"/>
  <c r="D16" i="2"/>
  <c r="D21" i="2" s="1"/>
  <c r="D5" i="2"/>
  <c r="D12" i="2" s="1"/>
  <c r="D23" i="7" l="1"/>
  <c r="D24" i="7" s="1"/>
  <c r="D23" i="10"/>
  <c r="D24" i="10" s="1"/>
  <c r="D24" i="13"/>
  <c r="D29" i="6"/>
  <c r="D30" i="6" s="1"/>
  <c r="D23" i="2"/>
  <c r="D24" i="2" s="1"/>
  <c r="D28" i="5"/>
  <c r="D25" i="12"/>
  <c r="D25" i="9"/>
  <c r="D25" i="7" l="1"/>
  <c r="D25" i="10"/>
  <c r="D29" i="5"/>
  <c r="D30" i="5" s="1"/>
  <c r="D25" i="13"/>
  <c r="D31" i="6"/>
  <c r="D28" i="3"/>
  <c r="D29" i="3" s="1"/>
  <c r="D25" i="2"/>
  <c r="D30" i="3" l="1"/>
  <c r="D16" i="1"/>
  <c r="D21" i="1" s="1"/>
  <c r="D5" i="1" l="1"/>
  <c r="D12" i="1" s="1"/>
  <c r="D23" i="1" l="1"/>
  <c r="I22" i="15" s="1"/>
  <c r="M22" i="15" s="1"/>
  <c r="D24" i="1" l="1"/>
  <c r="D25" i="1" s="1"/>
  <c r="M19" i="15"/>
  <c r="M21" i="15" s="1"/>
  <c r="M23" i="15" l="1"/>
</calcChain>
</file>

<file path=xl/sharedStrings.xml><?xml version="1.0" encoding="utf-8"?>
<sst xmlns="http://schemas.openxmlformats.org/spreadsheetml/2006/main" count="308" uniqueCount="75">
  <si>
    <t>ks</t>
  </si>
  <si>
    <t>celkem cena</t>
  </si>
  <si>
    <t>Materiál:</t>
  </si>
  <si>
    <t>Celkem cena bez DPH</t>
  </si>
  <si>
    <t xml:space="preserve">Montáž 3f jističe </t>
  </si>
  <si>
    <t>Montáž 1f jističe</t>
  </si>
  <si>
    <t>DIN lišta délka 1m</t>
  </si>
  <si>
    <t>Demontáž jističů a úpravy rozvaděče</t>
  </si>
  <si>
    <t>Revize</t>
  </si>
  <si>
    <t>Celkem cena s DPH</t>
  </si>
  <si>
    <t>Montáž Din lišty 1m</t>
  </si>
  <si>
    <t>Popis rozvaděče</t>
  </si>
  <si>
    <t>Spotřební materiál</t>
  </si>
  <si>
    <t>Režijní náklady, přesun hmot</t>
  </si>
  <si>
    <t>Schodišťový automat</t>
  </si>
  <si>
    <t>j.cena</t>
  </si>
  <si>
    <t>j. cena</t>
  </si>
  <si>
    <t>Celkem cena (bez DPH)</t>
  </si>
  <si>
    <t>Celkem cena (s DPH)</t>
  </si>
  <si>
    <t>Montáž 2p chrániče</t>
  </si>
  <si>
    <t>Montáž zvonkového trafa</t>
  </si>
  <si>
    <t>Montáž a úprava oplechování rozvaděče</t>
  </si>
  <si>
    <t xml:space="preserve">Demontáž jističů </t>
  </si>
  <si>
    <t>Zvonkové trafo ELKO ZTR-8-12V</t>
  </si>
  <si>
    <t>Plech 800x600</t>
  </si>
  <si>
    <t>Rekapitulace stavebních prací</t>
  </si>
  <si>
    <t>Název akce:</t>
  </si>
  <si>
    <r>
      <rPr>
        <b/>
        <sz val="14"/>
        <rFont val="Calibri"/>
        <family val="2"/>
        <charset val="238"/>
      </rPr>
      <t>Místo:</t>
    </r>
    <r>
      <rPr>
        <sz val="14"/>
        <rFont val="Calibri"/>
        <family val="2"/>
        <charset val="238"/>
      </rPr>
      <t xml:space="preserve"> </t>
    </r>
  </si>
  <si>
    <t>Podřipská 1, 411 85 Horní Beřkovice</t>
  </si>
  <si>
    <r>
      <rPr>
        <b/>
        <sz val="14"/>
        <rFont val="Calibri"/>
        <family val="2"/>
        <charset val="238"/>
      </rPr>
      <t>Zadavatel:</t>
    </r>
    <r>
      <rPr>
        <sz val="14"/>
        <rFont val="Calibri"/>
        <family val="2"/>
        <charset val="238"/>
      </rPr>
      <t xml:space="preserve"> </t>
    </r>
  </si>
  <si>
    <t>Psychiatrická nemocnice Horní Beřkovice</t>
  </si>
  <si>
    <t>IČ:</t>
  </si>
  <si>
    <t xml:space="preserve">DIČ: </t>
  </si>
  <si>
    <t>CZ00673552</t>
  </si>
  <si>
    <t>Uchazeč:</t>
  </si>
  <si>
    <t>Vyplní dodavatel</t>
  </si>
  <si>
    <t>Sídlo:</t>
  </si>
  <si>
    <t>DIČ:</t>
  </si>
  <si>
    <t>Cena bez DPH</t>
  </si>
  <si>
    <t>Sazba daně</t>
  </si>
  <si>
    <t>Základ daně</t>
  </si>
  <si>
    <t>Výše daně</t>
  </si>
  <si>
    <t>DPH</t>
  </si>
  <si>
    <t>základní</t>
  </si>
  <si>
    <t>Cena s DPH</t>
  </si>
  <si>
    <t>Bytové domy, 411 85 Horní Beřkovice, V sídlišti</t>
  </si>
  <si>
    <t xml:space="preserve">DPH </t>
  </si>
  <si>
    <r>
      <rPr>
        <b/>
        <sz val="12"/>
        <color theme="1"/>
        <rFont val="Arial Narrow"/>
        <family val="2"/>
        <charset val="238"/>
      </rPr>
      <t xml:space="preserve">Výkaz výměr - výměna jističů v budově G a v bytových domech PN Horní Beřkovice     </t>
    </r>
    <r>
      <rPr>
        <b/>
        <sz val="10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Arial Narrow"/>
        <family val="2"/>
        <charset val="238"/>
      </rPr>
      <t>bytový dům - č.p 259, V Sídlišti 259, 411 85 Horní Beřkovice</t>
    </r>
  </si>
  <si>
    <r>
      <t xml:space="preserve">Výkaz výměr - výměna jističů v budově G a v bytových domech PN Horní Beřkovice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Arial Narrow"/>
        <family val="2"/>
        <charset val="238"/>
      </rPr>
      <t>bytový dům - č.p 260, V Sídlišti 260, 411 85 Horní Beřkovice</t>
    </r>
  </si>
  <si>
    <r>
      <t xml:space="preserve">Výkaz výměr - výměna jističů v budově G a v bytových domech PN Horní Beřkovice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Arial Narrow"/>
        <family val="2"/>
        <charset val="238"/>
      </rPr>
      <t>bytový dům - č.p 261, V Sídlišti 261, 411 85 Horní Beřkovice</t>
    </r>
  </si>
  <si>
    <r>
      <t xml:space="preserve">Výkaz výměr - výměna jističů v budově G a v bytových domech PN Horní Beřkovice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Arial Narrow"/>
        <family val="2"/>
        <charset val="238"/>
      </rPr>
      <t>bytový dům - č.p 262, V Sídlišti 262, 411 85 Horní Beřkovice</t>
    </r>
  </si>
  <si>
    <r>
      <t xml:space="preserve">Výkaz výměr - výměna jističů v budově G a v bytových domech PN Horní Beřkovice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Arial Narrow"/>
        <family val="2"/>
        <charset val="238"/>
      </rPr>
      <t>bytový dům - č.p 144, V Sídlišti 144, 411 85 Horní Beřkovice</t>
    </r>
  </si>
  <si>
    <t xml:space="preserve">DPH          </t>
  </si>
  <si>
    <r>
      <t xml:space="preserve">Výkaz výměr - výměna jističů v budově G a v bytových domech PN Horní Beřkovice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Arial Narrow"/>
        <family val="2"/>
        <charset val="238"/>
      </rPr>
      <t>bytový dům - č.p 156, V Sídlišti 156, 411 85 Horní Beřkovice</t>
    </r>
  </si>
  <si>
    <r>
      <t xml:space="preserve">Výkaz výměr - výměna jističů v budově G a v bytových domech PN Horní Beřkovice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Arial Narrow"/>
        <family val="2"/>
        <charset val="238"/>
      </rPr>
      <t>bytový dům - č.p 157, V Sídlišti 157, 411 85 Horní Beřkovice</t>
    </r>
  </si>
  <si>
    <r>
      <t xml:space="preserve">Výkaz výměr - výměna jističů v budově G a v bytových domech PN Horní Beřkovice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Arial Narrow"/>
        <family val="2"/>
        <charset val="238"/>
      </rPr>
      <t>bytový dům - č.p 158, V Sídlišti 158, 411 85 Horní Beřkovice</t>
    </r>
  </si>
  <si>
    <r>
      <t xml:space="preserve">Výkaz výměr - výměna jističů v budově G a v bytových domech PN Horní Beřkovice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Arial Narrow"/>
        <family val="2"/>
        <charset val="238"/>
      </rPr>
      <t>bytový dům - č.p 159, V Sídlišti 159, 411 85 Horní Beřkovice</t>
    </r>
  </si>
  <si>
    <r>
      <t xml:space="preserve">Výkaz výměr - výměna jističů v budově G a v bytových domech PN Horní Beřkovice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Arial Narrow"/>
        <family val="2"/>
        <charset val="238"/>
      </rPr>
      <t>bytový dům - č.p 176, V Sídlišti 176, 411 85 Horní Beřkovice</t>
    </r>
  </si>
  <si>
    <r>
      <t xml:space="preserve">Výkaz výměr - výměna jističů v budově G a v bytových domech PN Horní Beřkovice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Arial Narrow"/>
        <family val="2"/>
        <charset val="238"/>
      </rPr>
      <t>budova G - Podřipská 1, 411 85 Horní Beřkovice</t>
    </r>
  </si>
  <si>
    <t>Výměna jističů v budově G a v bytovém fondu PN Horní Beřkovice</t>
  </si>
  <si>
    <t>Jistič PL7-B63/3 63A</t>
  </si>
  <si>
    <t>Jistič PL7-B40/3 40A</t>
  </si>
  <si>
    <t>Jistič PL7-B16/1 16A</t>
  </si>
  <si>
    <t>Jistič PL7-B10/1 10A</t>
  </si>
  <si>
    <t>Jistič PL7-B6/1 6A</t>
  </si>
  <si>
    <t>Chránič PF7-B25/1N 25A</t>
  </si>
  <si>
    <t>Chráničojistič PFL7-B6/1N 6A</t>
  </si>
  <si>
    <t>Jistič PL7-B25/3 25A</t>
  </si>
  <si>
    <t>Jistič PL7-B25/1 25A</t>
  </si>
  <si>
    <t>Jistič PL7-B20/3 20A</t>
  </si>
  <si>
    <t>Jistič PL7-B16/3 16A</t>
  </si>
  <si>
    <t>Jistič PL7-B2/1 2A</t>
  </si>
  <si>
    <t>Jistič PL7-B20/1 20A</t>
  </si>
  <si>
    <t>Vypínač IS-40/3 40A</t>
  </si>
  <si>
    <t xml:space="preserve">Montáž 3f jističe,vypínače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</si>
</sst>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_K_č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/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Fill="1" applyBorder="1"/>
    <xf numFmtId="0" fontId="4" fillId="0" borderId="0" xfId="0" applyFont="1"/>
    <xf numFmtId="0" fontId="3" fillId="0" borderId="5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6" xfId="0" applyFont="1" applyBorder="1"/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0" fontId="7" fillId="2" borderId="21" xfId="3" applyFill="1" applyBorder="1"/>
    <xf numFmtId="0" fontId="8" fillId="2" borderId="22" xfId="3" applyFont="1" applyFill="1" applyBorder="1"/>
    <xf numFmtId="0" fontId="7" fillId="2" borderId="22" xfId="3" applyFill="1" applyBorder="1"/>
    <xf numFmtId="0" fontId="7" fillId="2" borderId="23" xfId="3" applyFill="1" applyBorder="1"/>
    <xf numFmtId="0" fontId="7" fillId="0" borderId="0" xfId="3"/>
    <xf numFmtId="0" fontId="7" fillId="2" borderId="8" xfId="3" applyFill="1" applyBorder="1"/>
    <xf numFmtId="0" fontId="7" fillId="2" borderId="0" xfId="3" applyFill="1" applyBorder="1"/>
    <xf numFmtId="0" fontId="7" fillId="2" borderId="24" xfId="3" applyFill="1" applyBorder="1"/>
    <xf numFmtId="0" fontId="9" fillId="2" borderId="0" xfId="3" applyFont="1" applyFill="1" applyBorder="1"/>
    <xf numFmtId="0" fontId="11" fillId="2" borderId="0" xfId="3" applyFont="1" applyFill="1" applyBorder="1"/>
    <xf numFmtId="0" fontId="10" fillId="2" borderId="0" xfId="3" applyFont="1" applyFill="1" applyBorder="1"/>
    <xf numFmtId="0" fontId="14" fillId="2" borderId="24" xfId="3" applyFont="1" applyFill="1" applyBorder="1"/>
    <xf numFmtId="0" fontId="15" fillId="2" borderId="0" xfId="3" applyFont="1" applyFill="1" applyBorder="1"/>
    <xf numFmtId="0" fontId="16" fillId="2" borderId="24" xfId="3" applyFont="1" applyFill="1" applyBorder="1" applyAlignment="1">
      <alignment horizontal="left"/>
    </xf>
    <xf numFmtId="0" fontId="14" fillId="2" borderId="0" xfId="3" applyFont="1" applyFill="1" applyBorder="1"/>
    <xf numFmtId="0" fontId="16" fillId="2" borderId="24" xfId="3" applyFont="1" applyFill="1" applyBorder="1"/>
    <xf numFmtId="0" fontId="16" fillId="2" borderId="0" xfId="3" applyFont="1" applyFill="1" applyBorder="1"/>
    <xf numFmtId="0" fontId="7" fillId="0" borderId="8" xfId="3" applyBorder="1"/>
    <xf numFmtId="0" fontId="17" fillId="2" borderId="0" xfId="3" applyFont="1" applyFill="1" applyBorder="1"/>
    <xf numFmtId="0" fontId="2" fillId="2" borderId="0" xfId="3" applyFont="1" applyFill="1" applyBorder="1" applyAlignment="1">
      <alignment horizontal="left"/>
    </xf>
    <xf numFmtId="164" fontId="2" fillId="2" borderId="24" xfId="3" applyNumberFormat="1" applyFont="1" applyFill="1" applyBorder="1"/>
    <xf numFmtId="0" fontId="7" fillId="2" borderId="0" xfId="3" applyFill="1" applyBorder="1" applyAlignment="1">
      <alignment horizontal="center" vertical="center"/>
    </xf>
    <xf numFmtId="9" fontId="7" fillId="2" borderId="0" xfId="3" applyNumberFormat="1" applyFill="1" applyBorder="1" applyAlignment="1">
      <alignment horizontal="center"/>
    </xf>
    <xf numFmtId="165" fontId="1" fillId="2" borderId="0" xfId="3" applyNumberFormat="1" applyFont="1" applyFill="1" applyBorder="1" applyAlignment="1">
      <alignment horizontal="center"/>
    </xf>
    <xf numFmtId="165" fontId="1" fillId="2" borderId="0" xfId="3" applyNumberFormat="1" applyFont="1" applyFill="1" applyBorder="1"/>
    <xf numFmtId="164" fontId="1" fillId="2" borderId="24" xfId="4" applyNumberFormat="1" applyFont="1" applyFill="1" applyBorder="1" applyAlignment="1">
      <alignment horizontal="right"/>
    </xf>
    <xf numFmtId="0" fontId="2" fillId="2" borderId="6" xfId="3" applyFont="1" applyFill="1" applyBorder="1" applyAlignment="1">
      <alignment horizontal="left"/>
    </xf>
    <xf numFmtId="164" fontId="2" fillId="2" borderId="7" xfId="3" applyNumberFormat="1" applyFont="1" applyFill="1" applyBorder="1"/>
    <xf numFmtId="0" fontId="7" fillId="2" borderId="0" xfId="3" applyFill="1" applyBorder="1" applyAlignment="1">
      <alignment horizontal="center"/>
    </xf>
    <xf numFmtId="0" fontId="7" fillId="2" borderId="24" xfId="3" applyFill="1" applyBorder="1" applyAlignment="1">
      <alignment horizontal="right"/>
    </xf>
    <xf numFmtId="165" fontId="1" fillId="2" borderId="0" xfId="3" applyNumberFormat="1" applyFont="1" applyFill="1" applyBorder="1" applyAlignment="1">
      <alignment horizontal="right"/>
    </xf>
    <xf numFmtId="0" fontId="7" fillId="2" borderId="25" xfId="3" applyFill="1" applyBorder="1"/>
    <xf numFmtId="0" fontId="17" fillId="2" borderId="6" xfId="3" applyFont="1" applyFill="1" applyBorder="1" applyAlignment="1">
      <alignment horizontal="left"/>
    </xf>
    <xf numFmtId="164" fontId="17" fillId="2" borderId="7" xfId="3" applyNumberFormat="1" applyFont="1" applyFill="1" applyBorder="1"/>
    <xf numFmtId="9" fontId="3" fillId="0" borderId="6" xfId="2" applyFont="1" applyBorder="1" applyAlignment="1">
      <alignment horizontal="center"/>
    </xf>
    <xf numFmtId="44" fontId="3" fillId="0" borderId="0" xfId="1" applyFont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11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4" fillId="0" borderId="9" xfId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3" fillId="0" borderId="0" xfId="1" applyFont="1"/>
    <xf numFmtId="44" fontId="4" fillId="0" borderId="15" xfId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44" fontId="4" fillId="0" borderId="17" xfId="1" applyFont="1" applyBorder="1" applyAlignment="1">
      <alignment horizontal="center"/>
    </xf>
    <xf numFmtId="44" fontId="4" fillId="0" borderId="20" xfId="1" applyFont="1" applyBorder="1" applyAlignment="1">
      <alignment horizontal="center"/>
    </xf>
    <xf numFmtId="0" fontId="3" fillId="0" borderId="0" xfId="0" applyFont="1" applyAlignment="1"/>
    <xf numFmtId="0" fontId="4" fillId="0" borderId="8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/>
    <xf numFmtId="0" fontId="3" fillId="0" borderId="3" xfId="0" applyFont="1" applyFill="1" applyBorder="1" applyAlignment="1"/>
    <xf numFmtId="0" fontId="4" fillId="0" borderId="0" xfId="0" applyFont="1" applyAlignment="1"/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13" xfId="0" applyFont="1" applyBorder="1" applyAlignment="1"/>
    <xf numFmtId="0" fontId="3" fillId="0" borderId="16" xfId="0" applyFont="1" applyBorder="1" applyAlignment="1"/>
    <xf numFmtId="0" fontId="3" fillId="0" borderId="18" xfId="0" applyFont="1" applyBorder="1" applyAlignment="1"/>
    <xf numFmtId="44" fontId="18" fillId="0" borderId="0" xfId="1" applyFont="1"/>
    <xf numFmtId="44" fontId="4" fillId="0" borderId="14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19" xfId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0" fontId="7" fillId="3" borderId="0" xfId="3" applyFill="1" applyBorder="1" applyProtection="1">
      <protection locked="0"/>
    </xf>
    <xf numFmtId="9" fontId="7" fillId="0" borderId="0" xfId="3" applyNumberFormat="1" applyFill="1" applyBorder="1" applyAlignment="1">
      <alignment horizontal="center"/>
    </xf>
    <xf numFmtId="0" fontId="3" fillId="0" borderId="2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4" fillId="0" borderId="4" xfId="1" applyFont="1" applyBorder="1" applyAlignment="1">
      <alignment horizontal="center"/>
    </xf>
    <xf numFmtId="0" fontId="10" fillId="2" borderId="0" xfId="3" applyFont="1" applyFill="1" applyBorder="1" applyAlignment="1">
      <alignment horizontal="left"/>
    </xf>
    <xf numFmtId="0" fontId="10" fillId="2" borderId="24" xfId="3" applyFont="1" applyFill="1" applyBorder="1" applyAlignment="1">
      <alignment horizontal="left"/>
    </xf>
    <xf numFmtId="0" fontId="7" fillId="3" borderId="0" xfId="3" applyFill="1" applyBorder="1" applyAlignment="1" applyProtection="1">
      <alignment horizontal="left"/>
      <protection locked="0"/>
    </xf>
    <xf numFmtId="0" fontId="2" fillId="2" borderId="6" xfId="3" applyFont="1" applyFill="1" applyBorder="1" applyAlignment="1">
      <alignment horizontal="left"/>
    </xf>
    <xf numFmtId="0" fontId="17" fillId="2" borderId="5" xfId="3" applyFont="1" applyFill="1" applyBorder="1" applyAlignment="1">
      <alignment horizontal="left"/>
    </xf>
    <xf numFmtId="0" fontId="17" fillId="2" borderId="6" xfId="3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4" fontId="3" fillId="3" borderId="4" xfId="1" applyFont="1" applyFill="1" applyBorder="1" applyAlignment="1" applyProtection="1">
      <alignment horizontal="center"/>
      <protection locked="0"/>
    </xf>
    <xf numFmtId="44" fontId="3" fillId="3" borderId="1" xfId="1" applyFont="1" applyFill="1" applyBorder="1" applyAlignment="1" applyProtection="1">
      <alignment horizontal="center"/>
      <protection locked="0"/>
    </xf>
    <xf numFmtId="44" fontId="3" fillId="3" borderId="2" xfId="1" applyFont="1" applyFill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right"/>
      <protection locked="0"/>
    </xf>
  </cellXfs>
  <cellStyles count="5">
    <cellStyle name="Měna" xfId="1" builtinId="4"/>
    <cellStyle name="Měna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"/>
  <sheetViews>
    <sheetView tabSelected="1" workbookViewId="0">
      <selection activeCell="M11" sqref="M11"/>
    </sheetView>
  </sheetViews>
  <sheetFormatPr defaultRowHeight="15" x14ac:dyDescent="0.25"/>
  <cols>
    <col min="1" max="1" width="2.140625" style="38" customWidth="1"/>
    <col min="2" max="2" width="3.85546875" style="38" customWidth="1"/>
    <col min="3" max="3" width="15.140625" style="38" customWidth="1"/>
    <col min="4" max="4" width="11.7109375" style="38" customWidth="1"/>
    <col min="5" max="8" width="9.140625" style="38"/>
    <col min="9" max="9" width="14.85546875" style="38" customWidth="1"/>
    <col min="10" max="10" width="4.7109375" style="38" customWidth="1"/>
    <col min="11" max="11" width="5.7109375" style="38" customWidth="1"/>
    <col min="12" max="12" width="5.28515625" style="38" customWidth="1"/>
    <col min="13" max="13" width="24.5703125" style="38" customWidth="1"/>
    <col min="14" max="256" width="9.140625" style="38"/>
    <col min="257" max="257" width="2.140625" style="38" customWidth="1"/>
    <col min="258" max="258" width="3.85546875" style="38" customWidth="1"/>
    <col min="259" max="259" width="15.140625" style="38" customWidth="1"/>
    <col min="260" max="260" width="11.7109375" style="38" customWidth="1"/>
    <col min="261" max="264" width="9.140625" style="38"/>
    <col min="265" max="265" width="14.85546875" style="38" customWidth="1"/>
    <col min="266" max="266" width="4.7109375" style="38" customWidth="1"/>
    <col min="267" max="267" width="5.7109375" style="38" customWidth="1"/>
    <col min="268" max="268" width="5.28515625" style="38" customWidth="1"/>
    <col min="269" max="269" width="24.5703125" style="38" customWidth="1"/>
    <col min="270" max="512" width="9.140625" style="38"/>
    <col min="513" max="513" width="2.140625" style="38" customWidth="1"/>
    <col min="514" max="514" width="3.85546875" style="38" customWidth="1"/>
    <col min="515" max="515" width="15.140625" style="38" customWidth="1"/>
    <col min="516" max="516" width="11.7109375" style="38" customWidth="1"/>
    <col min="517" max="520" width="9.140625" style="38"/>
    <col min="521" max="521" width="14.85546875" style="38" customWidth="1"/>
    <col min="522" max="522" width="4.7109375" style="38" customWidth="1"/>
    <col min="523" max="523" width="5.7109375" style="38" customWidth="1"/>
    <col min="524" max="524" width="5.28515625" style="38" customWidth="1"/>
    <col min="525" max="525" width="24.5703125" style="38" customWidth="1"/>
    <col min="526" max="768" width="9.140625" style="38"/>
    <col min="769" max="769" width="2.140625" style="38" customWidth="1"/>
    <col min="770" max="770" width="3.85546875" style="38" customWidth="1"/>
    <col min="771" max="771" width="15.140625" style="38" customWidth="1"/>
    <col min="772" max="772" width="11.7109375" style="38" customWidth="1"/>
    <col min="773" max="776" width="9.140625" style="38"/>
    <col min="777" max="777" width="14.85546875" style="38" customWidth="1"/>
    <col min="778" max="778" width="4.7109375" style="38" customWidth="1"/>
    <col min="779" max="779" width="5.7109375" style="38" customWidth="1"/>
    <col min="780" max="780" width="5.28515625" style="38" customWidth="1"/>
    <col min="781" max="781" width="24.5703125" style="38" customWidth="1"/>
    <col min="782" max="1024" width="9.140625" style="38"/>
    <col min="1025" max="1025" width="2.140625" style="38" customWidth="1"/>
    <col min="1026" max="1026" width="3.85546875" style="38" customWidth="1"/>
    <col min="1027" max="1027" width="15.140625" style="38" customWidth="1"/>
    <col min="1028" max="1028" width="11.7109375" style="38" customWidth="1"/>
    <col min="1029" max="1032" width="9.140625" style="38"/>
    <col min="1033" max="1033" width="14.85546875" style="38" customWidth="1"/>
    <col min="1034" max="1034" width="4.7109375" style="38" customWidth="1"/>
    <col min="1035" max="1035" width="5.7109375" style="38" customWidth="1"/>
    <col min="1036" max="1036" width="5.28515625" style="38" customWidth="1"/>
    <col min="1037" max="1037" width="24.5703125" style="38" customWidth="1"/>
    <col min="1038" max="1280" width="9.140625" style="38"/>
    <col min="1281" max="1281" width="2.140625" style="38" customWidth="1"/>
    <col min="1282" max="1282" width="3.85546875" style="38" customWidth="1"/>
    <col min="1283" max="1283" width="15.140625" style="38" customWidth="1"/>
    <col min="1284" max="1284" width="11.7109375" style="38" customWidth="1"/>
    <col min="1285" max="1288" width="9.140625" style="38"/>
    <col min="1289" max="1289" width="14.85546875" style="38" customWidth="1"/>
    <col min="1290" max="1290" width="4.7109375" style="38" customWidth="1"/>
    <col min="1291" max="1291" width="5.7109375" style="38" customWidth="1"/>
    <col min="1292" max="1292" width="5.28515625" style="38" customWidth="1"/>
    <col min="1293" max="1293" width="24.5703125" style="38" customWidth="1"/>
    <col min="1294" max="1536" width="9.140625" style="38"/>
    <col min="1537" max="1537" width="2.140625" style="38" customWidth="1"/>
    <col min="1538" max="1538" width="3.85546875" style="38" customWidth="1"/>
    <col min="1539" max="1539" width="15.140625" style="38" customWidth="1"/>
    <col min="1540" max="1540" width="11.7109375" style="38" customWidth="1"/>
    <col min="1541" max="1544" width="9.140625" style="38"/>
    <col min="1545" max="1545" width="14.85546875" style="38" customWidth="1"/>
    <col min="1546" max="1546" width="4.7109375" style="38" customWidth="1"/>
    <col min="1547" max="1547" width="5.7109375" style="38" customWidth="1"/>
    <col min="1548" max="1548" width="5.28515625" style="38" customWidth="1"/>
    <col min="1549" max="1549" width="24.5703125" style="38" customWidth="1"/>
    <col min="1550" max="1792" width="9.140625" style="38"/>
    <col min="1793" max="1793" width="2.140625" style="38" customWidth="1"/>
    <col min="1794" max="1794" width="3.85546875" style="38" customWidth="1"/>
    <col min="1795" max="1795" width="15.140625" style="38" customWidth="1"/>
    <col min="1796" max="1796" width="11.7109375" style="38" customWidth="1"/>
    <col min="1797" max="1800" width="9.140625" style="38"/>
    <col min="1801" max="1801" width="14.85546875" style="38" customWidth="1"/>
    <col min="1802" max="1802" width="4.7109375" style="38" customWidth="1"/>
    <col min="1803" max="1803" width="5.7109375" style="38" customWidth="1"/>
    <col min="1804" max="1804" width="5.28515625" style="38" customWidth="1"/>
    <col min="1805" max="1805" width="24.5703125" style="38" customWidth="1"/>
    <col min="1806" max="2048" width="9.140625" style="38"/>
    <col min="2049" max="2049" width="2.140625" style="38" customWidth="1"/>
    <col min="2050" max="2050" width="3.85546875" style="38" customWidth="1"/>
    <col min="2051" max="2051" width="15.140625" style="38" customWidth="1"/>
    <col min="2052" max="2052" width="11.7109375" style="38" customWidth="1"/>
    <col min="2053" max="2056" width="9.140625" style="38"/>
    <col min="2057" max="2057" width="14.85546875" style="38" customWidth="1"/>
    <col min="2058" max="2058" width="4.7109375" style="38" customWidth="1"/>
    <col min="2059" max="2059" width="5.7109375" style="38" customWidth="1"/>
    <col min="2060" max="2060" width="5.28515625" style="38" customWidth="1"/>
    <col min="2061" max="2061" width="24.5703125" style="38" customWidth="1"/>
    <col min="2062" max="2304" width="9.140625" style="38"/>
    <col min="2305" max="2305" width="2.140625" style="38" customWidth="1"/>
    <col min="2306" max="2306" width="3.85546875" style="38" customWidth="1"/>
    <col min="2307" max="2307" width="15.140625" style="38" customWidth="1"/>
    <col min="2308" max="2308" width="11.7109375" style="38" customWidth="1"/>
    <col min="2309" max="2312" width="9.140625" style="38"/>
    <col min="2313" max="2313" width="14.85546875" style="38" customWidth="1"/>
    <col min="2314" max="2314" width="4.7109375" style="38" customWidth="1"/>
    <col min="2315" max="2315" width="5.7109375" style="38" customWidth="1"/>
    <col min="2316" max="2316" width="5.28515625" style="38" customWidth="1"/>
    <col min="2317" max="2317" width="24.5703125" style="38" customWidth="1"/>
    <col min="2318" max="2560" width="9.140625" style="38"/>
    <col min="2561" max="2561" width="2.140625" style="38" customWidth="1"/>
    <col min="2562" max="2562" width="3.85546875" style="38" customWidth="1"/>
    <col min="2563" max="2563" width="15.140625" style="38" customWidth="1"/>
    <col min="2564" max="2564" width="11.7109375" style="38" customWidth="1"/>
    <col min="2565" max="2568" width="9.140625" style="38"/>
    <col min="2569" max="2569" width="14.85546875" style="38" customWidth="1"/>
    <col min="2570" max="2570" width="4.7109375" style="38" customWidth="1"/>
    <col min="2571" max="2571" width="5.7109375" style="38" customWidth="1"/>
    <col min="2572" max="2572" width="5.28515625" style="38" customWidth="1"/>
    <col min="2573" max="2573" width="24.5703125" style="38" customWidth="1"/>
    <col min="2574" max="2816" width="9.140625" style="38"/>
    <col min="2817" max="2817" width="2.140625" style="38" customWidth="1"/>
    <col min="2818" max="2818" width="3.85546875" style="38" customWidth="1"/>
    <col min="2819" max="2819" width="15.140625" style="38" customWidth="1"/>
    <col min="2820" max="2820" width="11.7109375" style="38" customWidth="1"/>
    <col min="2821" max="2824" width="9.140625" style="38"/>
    <col min="2825" max="2825" width="14.85546875" style="38" customWidth="1"/>
    <col min="2826" max="2826" width="4.7109375" style="38" customWidth="1"/>
    <col min="2827" max="2827" width="5.7109375" style="38" customWidth="1"/>
    <col min="2828" max="2828" width="5.28515625" style="38" customWidth="1"/>
    <col min="2829" max="2829" width="24.5703125" style="38" customWidth="1"/>
    <col min="2830" max="3072" width="9.140625" style="38"/>
    <col min="3073" max="3073" width="2.140625" style="38" customWidth="1"/>
    <col min="3074" max="3074" width="3.85546875" style="38" customWidth="1"/>
    <col min="3075" max="3075" width="15.140625" style="38" customWidth="1"/>
    <col min="3076" max="3076" width="11.7109375" style="38" customWidth="1"/>
    <col min="3077" max="3080" width="9.140625" style="38"/>
    <col min="3081" max="3081" width="14.85546875" style="38" customWidth="1"/>
    <col min="3082" max="3082" width="4.7109375" style="38" customWidth="1"/>
    <col min="3083" max="3083" width="5.7109375" style="38" customWidth="1"/>
    <col min="3084" max="3084" width="5.28515625" style="38" customWidth="1"/>
    <col min="3085" max="3085" width="24.5703125" style="38" customWidth="1"/>
    <col min="3086" max="3328" width="9.140625" style="38"/>
    <col min="3329" max="3329" width="2.140625" style="38" customWidth="1"/>
    <col min="3330" max="3330" width="3.85546875" style="38" customWidth="1"/>
    <col min="3331" max="3331" width="15.140625" style="38" customWidth="1"/>
    <col min="3332" max="3332" width="11.7109375" style="38" customWidth="1"/>
    <col min="3333" max="3336" width="9.140625" style="38"/>
    <col min="3337" max="3337" width="14.85546875" style="38" customWidth="1"/>
    <col min="3338" max="3338" width="4.7109375" style="38" customWidth="1"/>
    <col min="3339" max="3339" width="5.7109375" style="38" customWidth="1"/>
    <col min="3340" max="3340" width="5.28515625" style="38" customWidth="1"/>
    <col min="3341" max="3341" width="24.5703125" style="38" customWidth="1"/>
    <col min="3342" max="3584" width="9.140625" style="38"/>
    <col min="3585" max="3585" width="2.140625" style="38" customWidth="1"/>
    <col min="3586" max="3586" width="3.85546875" style="38" customWidth="1"/>
    <col min="3587" max="3587" width="15.140625" style="38" customWidth="1"/>
    <col min="3588" max="3588" width="11.7109375" style="38" customWidth="1"/>
    <col min="3589" max="3592" width="9.140625" style="38"/>
    <col min="3593" max="3593" width="14.85546875" style="38" customWidth="1"/>
    <col min="3594" max="3594" width="4.7109375" style="38" customWidth="1"/>
    <col min="3595" max="3595" width="5.7109375" style="38" customWidth="1"/>
    <col min="3596" max="3596" width="5.28515625" style="38" customWidth="1"/>
    <col min="3597" max="3597" width="24.5703125" style="38" customWidth="1"/>
    <col min="3598" max="3840" width="9.140625" style="38"/>
    <col min="3841" max="3841" width="2.140625" style="38" customWidth="1"/>
    <col min="3842" max="3842" width="3.85546875" style="38" customWidth="1"/>
    <col min="3843" max="3843" width="15.140625" style="38" customWidth="1"/>
    <col min="3844" max="3844" width="11.7109375" style="38" customWidth="1"/>
    <col min="3845" max="3848" width="9.140625" style="38"/>
    <col min="3849" max="3849" width="14.85546875" style="38" customWidth="1"/>
    <col min="3850" max="3850" width="4.7109375" style="38" customWidth="1"/>
    <col min="3851" max="3851" width="5.7109375" style="38" customWidth="1"/>
    <col min="3852" max="3852" width="5.28515625" style="38" customWidth="1"/>
    <col min="3853" max="3853" width="24.5703125" style="38" customWidth="1"/>
    <col min="3854" max="4096" width="9.140625" style="38"/>
    <col min="4097" max="4097" width="2.140625" style="38" customWidth="1"/>
    <col min="4098" max="4098" width="3.85546875" style="38" customWidth="1"/>
    <col min="4099" max="4099" width="15.140625" style="38" customWidth="1"/>
    <col min="4100" max="4100" width="11.7109375" style="38" customWidth="1"/>
    <col min="4101" max="4104" width="9.140625" style="38"/>
    <col min="4105" max="4105" width="14.85546875" style="38" customWidth="1"/>
    <col min="4106" max="4106" width="4.7109375" style="38" customWidth="1"/>
    <col min="4107" max="4107" width="5.7109375" style="38" customWidth="1"/>
    <col min="4108" max="4108" width="5.28515625" style="38" customWidth="1"/>
    <col min="4109" max="4109" width="24.5703125" style="38" customWidth="1"/>
    <col min="4110" max="4352" width="9.140625" style="38"/>
    <col min="4353" max="4353" width="2.140625" style="38" customWidth="1"/>
    <col min="4354" max="4354" width="3.85546875" style="38" customWidth="1"/>
    <col min="4355" max="4355" width="15.140625" style="38" customWidth="1"/>
    <col min="4356" max="4356" width="11.7109375" style="38" customWidth="1"/>
    <col min="4357" max="4360" width="9.140625" style="38"/>
    <col min="4361" max="4361" width="14.85546875" style="38" customWidth="1"/>
    <col min="4362" max="4362" width="4.7109375" style="38" customWidth="1"/>
    <col min="4363" max="4363" width="5.7109375" style="38" customWidth="1"/>
    <col min="4364" max="4364" width="5.28515625" style="38" customWidth="1"/>
    <col min="4365" max="4365" width="24.5703125" style="38" customWidth="1"/>
    <col min="4366" max="4608" width="9.140625" style="38"/>
    <col min="4609" max="4609" width="2.140625" style="38" customWidth="1"/>
    <col min="4610" max="4610" width="3.85546875" style="38" customWidth="1"/>
    <col min="4611" max="4611" width="15.140625" style="38" customWidth="1"/>
    <col min="4612" max="4612" width="11.7109375" style="38" customWidth="1"/>
    <col min="4613" max="4616" width="9.140625" style="38"/>
    <col min="4617" max="4617" width="14.85546875" style="38" customWidth="1"/>
    <col min="4618" max="4618" width="4.7109375" style="38" customWidth="1"/>
    <col min="4619" max="4619" width="5.7109375" style="38" customWidth="1"/>
    <col min="4620" max="4620" width="5.28515625" style="38" customWidth="1"/>
    <col min="4621" max="4621" width="24.5703125" style="38" customWidth="1"/>
    <col min="4622" max="4864" width="9.140625" style="38"/>
    <col min="4865" max="4865" width="2.140625" style="38" customWidth="1"/>
    <col min="4866" max="4866" width="3.85546875" style="38" customWidth="1"/>
    <col min="4867" max="4867" width="15.140625" style="38" customWidth="1"/>
    <col min="4868" max="4868" width="11.7109375" style="38" customWidth="1"/>
    <col min="4869" max="4872" width="9.140625" style="38"/>
    <col min="4873" max="4873" width="14.85546875" style="38" customWidth="1"/>
    <col min="4874" max="4874" width="4.7109375" style="38" customWidth="1"/>
    <col min="4875" max="4875" width="5.7109375" style="38" customWidth="1"/>
    <col min="4876" max="4876" width="5.28515625" style="38" customWidth="1"/>
    <col min="4877" max="4877" width="24.5703125" style="38" customWidth="1"/>
    <col min="4878" max="5120" width="9.140625" style="38"/>
    <col min="5121" max="5121" width="2.140625" style="38" customWidth="1"/>
    <col min="5122" max="5122" width="3.85546875" style="38" customWidth="1"/>
    <col min="5123" max="5123" width="15.140625" style="38" customWidth="1"/>
    <col min="5124" max="5124" width="11.7109375" style="38" customWidth="1"/>
    <col min="5125" max="5128" width="9.140625" style="38"/>
    <col min="5129" max="5129" width="14.85546875" style="38" customWidth="1"/>
    <col min="5130" max="5130" width="4.7109375" style="38" customWidth="1"/>
    <col min="5131" max="5131" width="5.7109375" style="38" customWidth="1"/>
    <col min="5132" max="5132" width="5.28515625" style="38" customWidth="1"/>
    <col min="5133" max="5133" width="24.5703125" style="38" customWidth="1"/>
    <col min="5134" max="5376" width="9.140625" style="38"/>
    <col min="5377" max="5377" width="2.140625" style="38" customWidth="1"/>
    <col min="5378" max="5378" width="3.85546875" style="38" customWidth="1"/>
    <col min="5379" max="5379" width="15.140625" style="38" customWidth="1"/>
    <col min="5380" max="5380" width="11.7109375" style="38" customWidth="1"/>
    <col min="5381" max="5384" width="9.140625" style="38"/>
    <col min="5385" max="5385" width="14.85546875" style="38" customWidth="1"/>
    <col min="5386" max="5386" width="4.7109375" style="38" customWidth="1"/>
    <col min="5387" max="5387" width="5.7109375" style="38" customWidth="1"/>
    <col min="5388" max="5388" width="5.28515625" style="38" customWidth="1"/>
    <col min="5389" max="5389" width="24.5703125" style="38" customWidth="1"/>
    <col min="5390" max="5632" width="9.140625" style="38"/>
    <col min="5633" max="5633" width="2.140625" style="38" customWidth="1"/>
    <col min="5634" max="5634" width="3.85546875" style="38" customWidth="1"/>
    <col min="5635" max="5635" width="15.140625" style="38" customWidth="1"/>
    <col min="5636" max="5636" width="11.7109375" style="38" customWidth="1"/>
    <col min="5637" max="5640" width="9.140625" style="38"/>
    <col min="5641" max="5641" width="14.85546875" style="38" customWidth="1"/>
    <col min="5642" max="5642" width="4.7109375" style="38" customWidth="1"/>
    <col min="5643" max="5643" width="5.7109375" style="38" customWidth="1"/>
    <col min="5644" max="5644" width="5.28515625" style="38" customWidth="1"/>
    <col min="5645" max="5645" width="24.5703125" style="38" customWidth="1"/>
    <col min="5646" max="5888" width="9.140625" style="38"/>
    <col min="5889" max="5889" width="2.140625" style="38" customWidth="1"/>
    <col min="5890" max="5890" width="3.85546875" style="38" customWidth="1"/>
    <col min="5891" max="5891" width="15.140625" style="38" customWidth="1"/>
    <col min="5892" max="5892" width="11.7109375" style="38" customWidth="1"/>
    <col min="5893" max="5896" width="9.140625" style="38"/>
    <col min="5897" max="5897" width="14.85546875" style="38" customWidth="1"/>
    <col min="5898" max="5898" width="4.7109375" style="38" customWidth="1"/>
    <col min="5899" max="5899" width="5.7109375" style="38" customWidth="1"/>
    <col min="5900" max="5900" width="5.28515625" style="38" customWidth="1"/>
    <col min="5901" max="5901" width="24.5703125" style="38" customWidth="1"/>
    <col min="5902" max="6144" width="9.140625" style="38"/>
    <col min="6145" max="6145" width="2.140625" style="38" customWidth="1"/>
    <col min="6146" max="6146" width="3.85546875" style="38" customWidth="1"/>
    <col min="6147" max="6147" width="15.140625" style="38" customWidth="1"/>
    <col min="6148" max="6148" width="11.7109375" style="38" customWidth="1"/>
    <col min="6149" max="6152" width="9.140625" style="38"/>
    <col min="6153" max="6153" width="14.85546875" style="38" customWidth="1"/>
    <col min="6154" max="6154" width="4.7109375" style="38" customWidth="1"/>
    <col min="6155" max="6155" width="5.7109375" style="38" customWidth="1"/>
    <col min="6156" max="6156" width="5.28515625" style="38" customWidth="1"/>
    <col min="6157" max="6157" width="24.5703125" style="38" customWidth="1"/>
    <col min="6158" max="6400" width="9.140625" style="38"/>
    <col min="6401" max="6401" width="2.140625" style="38" customWidth="1"/>
    <col min="6402" max="6402" width="3.85546875" style="38" customWidth="1"/>
    <col min="6403" max="6403" width="15.140625" style="38" customWidth="1"/>
    <col min="6404" max="6404" width="11.7109375" style="38" customWidth="1"/>
    <col min="6405" max="6408" width="9.140625" style="38"/>
    <col min="6409" max="6409" width="14.85546875" style="38" customWidth="1"/>
    <col min="6410" max="6410" width="4.7109375" style="38" customWidth="1"/>
    <col min="6411" max="6411" width="5.7109375" style="38" customWidth="1"/>
    <col min="6412" max="6412" width="5.28515625" style="38" customWidth="1"/>
    <col min="6413" max="6413" width="24.5703125" style="38" customWidth="1"/>
    <col min="6414" max="6656" width="9.140625" style="38"/>
    <col min="6657" max="6657" width="2.140625" style="38" customWidth="1"/>
    <col min="6658" max="6658" width="3.85546875" style="38" customWidth="1"/>
    <col min="6659" max="6659" width="15.140625" style="38" customWidth="1"/>
    <col min="6660" max="6660" width="11.7109375" style="38" customWidth="1"/>
    <col min="6661" max="6664" width="9.140625" style="38"/>
    <col min="6665" max="6665" width="14.85546875" style="38" customWidth="1"/>
    <col min="6666" max="6666" width="4.7109375" style="38" customWidth="1"/>
    <col min="6667" max="6667" width="5.7109375" style="38" customWidth="1"/>
    <col min="6668" max="6668" width="5.28515625" style="38" customWidth="1"/>
    <col min="6669" max="6669" width="24.5703125" style="38" customWidth="1"/>
    <col min="6670" max="6912" width="9.140625" style="38"/>
    <col min="6913" max="6913" width="2.140625" style="38" customWidth="1"/>
    <col min="6914" max="6914" width="3.85546875" style="38" customWidth="1"/>
    <col min="6915" max="6915" width="15.140625" style="38" customWidth="1"/>
    <col min="6916" max="6916" width="11.7109375" style="38" customWidth="1"/>
    <col min="6917" max="6920" width="9.140625" style="38"/>
    <col min="6921" max="6921" width="14.85546875" style="38" customWidth="1"/>
    <col min="6922" max="6922" width="4.7109375" style="38" customWidth="1"/>
    <col min="6923" max="6923" width="5.7109375" style="38" customWidth="1"/>
    <col min="6924" max="6924" width="5.28515625" style="38" customWidth="1"/>
    <col min="6925" max="6925" width="24.5703125" style="38" customWidth="1"/>
    <col min="6926" max="7168" width="9.140625" style="38"/>
    <col min="7169" max="7169" width="2.140625" style="38" customWidth="1"/>
    <col min="7170" max="7170" width="3.85546875" style="38" customWidth="1"/>
    <col min="7171" max="7171" width="15.140625" style="38" customWidth="1"/>
    <col min="7172" max="7172" width="11.7109375" style="38" customWidth="1"/>
    <col min="7173" max="7176" width="9.140625" style="38"/>
    <col min="7177" max="7177" width="14.85546875" style="38" customWidth="1"/>
    <col min="7178" max="7178" width="4.7109375" style="38" customWidth="1"/>
    <col min="7179" max="7179" width="5.7109375" style="38" customWidth="1"/>
    <col min="7180" max="7180" width="5.28515625" style="38" customWidth="1"/>
    <col min="7181" max="7181" width="24.5703125" style="38" customWidth="1"/>
    <col min="7182" max="7424" width="9.140625" style="38"/>
    <col min="7425" max="7425" width="2.140625" style="38" customWidth="1"/>
    <col min="7426" max="7426" width="3.85546875" style="38" customWidth="1"/>
    <col min="7427" max="7427" width="15.140625" style="38" customWidth="1"/>
    <col min="7428" max="7428" width="11.7109375" style="38" customWidth="1"/>
    <col min="7429" max="7432" width="9.140625" style="38"/>
    <col min="7433" max="7433" width="14.85546875" style="38" customWidth="1"/>
    <col min="7434" max="7434" width="4.7109375" style="38" customWidth="1"/>
    <col min="7435" max="7435" width="5.7109375" style="38" customWidth="1"/>
    <col min="7436" max="7436" width="5.28515625" style="38" customWidth="1"/>
    <col min="7437" max="7437" width="24.5703125" style="38" customWidth="1"/>
    <col min="7438" max="7680" width="9.140625" style="38"/>
    <col min="7681" max="7681" width="2.140625" style="38" customWidth="1"/>
    <col min="7682" max="7682" width="3.85546875" style="38" customWidth="1"/>
    <col min="7683" max="7683" width="15.140625" style="38" customWidth="1"/>
    <col min="7684" max="7684" width="11.7109375" style="38" customWidth="1"/>
    <col min="7685" max="7688" width="9.140625" style="38"/>
    <col min="7689" max="7689" width="14.85546875" style="38" customWidth="1"/>
    <col min="7690" max="7690" width="4.7109375" style="38" customWidth="1"/>
    <col min="7691" max="7691" width="5.7109375" style="38" customWidth="1"/>
    <col min="7692" max="7692" width="5.28515625" style="38" customWidth="1"/>
    <col min="7693" max="7693" width="24.5703125" style="38" customWidth="1"/>
    <col min="7694" max="7936" width="9.140625" style="38"/>
    <col min="7937" max="7937" width="2.140625" style="38" customWidth="1"/>
    <col min="7938" max="7938" width="3.85546875" style="38" customWidth="1"/>
    <col min="7939" max="7939" width="15.140625" style="38" customWidth="1"/>
    <col min="7940" max="7940" width="11.7109375" style="38" customWidth="1"/>
    <col min="7941" max="7944" width="9.140625" style="38"/>
    <col min="7945" max="7945" width="14.85546875" style="38" customWidth="1"/>
    <col min="7946" max="7946" width="4.7109375" style="38" customWidth="1"/>
    <col min="7947" max="7947" width="5.7109375" style="38" customWidth="1"/>
    <col min="7948" max="7948" width="5.28515625" style="38" customWidth="1"/>
    <col min="7949" max="7949" width="24.5703125" style="38" customWidth="1"/>
    <col min="7950" max="8192" width="9.140625" style="38"/>
    <col min="8193" max="8193" width="2.140625" style="38" customWidth="1"/>
    <col min="8194" max="8194" width="3.85546875" style="38" customWidth="1"/>
    <col min="8195" max="8195" width="15.140625" style="38" customWidth="1"/>
    <col min="8196" max="8196" width="11.7109375" style="38" customWidth="1"/>
    <col min="8197" max="8200" width="9.140625" style="38"/>
    <col min="8201" max="8201" width="14.85546875" style="38" customWidth="1"/>
    <col min="8202" max="8202" width="4.7109375" style="38" customWidth="1"/>
    <col min="8203" max="8203" width="5.7109375" style="38" customWidth="1"/>
    <col min="8204" max="8204" width="5.28515625" style="38" customWidth="1"/>
    <col min="8205" max="8205" width="24.5703125" style="38" customWidth="1"/>
    <col min="8206" max="8448" width="9.140625" style="38"/>
    <col min="8449" max="8449" width="2.140625" style="38" customWidth="1"/>
    <col min="8450" max="8450" width="3.85546875" style="38" customWidth="1"/>
    <col min="8451" max="8451" width="15.140625" style="38" customWidth="1"/>
    <col min="8452" max="8452" width="11.7109375" style="38" customWidth="1"/>
    <col min="8453" max="8456" width="9.140625" style="38"/>
    <col min="8457" max="8457" width="14.85546875" style="38" customWidth="1"/>
    <col min="8458" max="8458" width="4.7109375" style="38" customWidth="1"/>
    <col min="8459" max="8459" width="5.7109375" style="38" customWidth="1"/>
    <col min="8460" max="8460" width="5.28515625" style="38" customWidth="1"/>
    <col min="8461" max="8461" width="24.5703125" style="38" customWidth="1"/>
    <col min="8462" max="8704" width="9.140625" style="38"/>
    <col min="8705" max="8705" width="2.140625" style="38" customWidth="1"/>
    <col min="8706" max="8706" width="3.85546875" style="38" customWidth="1"/>
    <col min="8707" max="8707" width="15.140625" style="38" customWidth="1"/>
    <col min="8708" max="8708" width="11.7109375" style="38" customWidth="1"/>
    <col min="8709" max="8712" width="9.140625" style="38"/>
    <col min="8713" max="8713" width="14.85546875" style="38" customWidth="1"/>
    <col min="8714" max="8714" width="4.7109375" style="38" customWidth="1"/>
    <col min="8715" max="8715" width="5.7109375" style="38" customWidth="1"/>
    <col min="8716" max="8716" width="5.28515625" style="38" customWidth="1"/>
    <col min="8717" max="8717" width="24.5703125" style="38" customWidth="1"/>
    <col min="8718" max="8960" width="9.140625" style="38"/>
    <col min="8961" max="8961" width="2.140625" style="38" customWidth="1"/>
    <col min="8962" max="8962" width="3.85546875" style="38" customWidth="1"/>
    <col min="8963" max="8963" width="15.140625" style="38" customWidth="1"/>
    <col min="8964" max="8964" width="11.7109375" style="38" customWidth="1"/>
    <col min="8965" max="8968" width="9.140625" style="38"/>
    <col min="8969" max="8969" width="14.85546875" style="38" customWidth="1"/>
    <col min="8970" max="8970" width="4.7109375" style="38" customWidth="1"/>
    <col min="8971" max="8971" width="5.7109375" style="38" customWidth="1"/>
    <col min="8972" max="8972" width="5.28515625" style="38" customWidth="1"/>
    <col min="8973" max="8973" width="24.5703125" style="38" customWidth="1"/>
    <col min="8974" max="9216" width="9.140625" style="38"/>
    <col min="9217" max="9217" width="2.140625" style="38" customWidth="1"/>
    <col min="9218" max="9218" width="3.85546875" style="38" customWidth="1"/>
    <col min="9219" max="9219" width="15.140625" style="38" customWidth="1"/>
    <col min="9220" max="9220" width="11.7109375" style="38" customWidth="1"/>
    <col min="9221" max="9224" width="9.140625" style="38"/>
    <col min="9225" max="9225" width="14.85546875" style="38" customWidth="1"/>
    <col min="9226" max="9226" width="4.7109375" style="38" customWidth="1"/>
    <col min="9227" max="9227" width="5.7109375" style="38" customWidth="1"/>
    <col min="9228" max="9228" width="5.28515625" style="38" customWidth="1"/>
    <col min="9229" max="9229" width="24.5703125" style="38" customWidth="1"/>
    <col min="9230" max="9472" width="9.140625" style="38"/>
    <col min="9473" max="9473" width="2.140625" style="38" customWidth="1"/>
    <col min="9474" max="9474" width="3.85546875" style="38" customWidth="1"/>
    <col min="9475" max="9475" width="15.140625" style="38" customWidth="1"/>
    <col min="9476" max="9476" width="11.7109375" style="38" customWidth="1"/>
    <col min="9477" max="9480" width="9.140625" style="38"/>
    <col min="9481" max="9481" width="14.85546875" style="38" customWidth="1"/>
    <col min="9482" max="9482" width="4.7109375" style="38" customWidth="1"/>
    <col min="9483" max="9483" width="5.7109375" style="38" customWidth="1"/>
    <col min="9484" max="9484" width="5.28515625" style="38" customWidth="1"/>
    <col min="9485" max="9485" width="24.5703125" style="38" customWidth="1"/>
    <col min="9486" max="9728" width="9.140625" style="38"/>
    <col min="9729" max="9729" width="2.140625" style="38" customWidth="1"/>
    <col min="9730" max="9730" width="3.85546875" style="38" customWidth="1"/>
    <col min="9731" max="9731" width="15.140625" style="38" customWidth="1"/>
    <col min="9732" max="9732" width="11.7109375" style="38" customWidth="1"/>
    <col min="9733" max="9736" width="9.140625" style="38"/>
    <col min="9737" max="9737" width="14.85546875" style="38" customWidth="1"/>
    <col min="9738" max="9738" width="4.7109375" style="38" customWidth="1"/>
    <col min="9739" max="9739" width="5.7109375" style="38" customWidth="1"/>
    <col min="9740" max="9740" width="5.28515625" style="38" customWidth="1"/>
    <col min="9741" max="9741" width="24.5703125" style="38" customWidth="1"/>
    <col min="9742" max="9984" width="9.140625" style="38"/>
    <col min="9985" max="9985" width="2.140625" style="38" customWidth="1"/>
    <col min="9986" max="9986" width="3.85546875" style="38" customWidth="1"/>
    <col min="9987" max="9987" width="15.140625" style="38" customWidth="1"/>
    <col min="9988" max="9988" width="11.7109375" style="38" customWidth="1"/>
    <col min="9989" max="9992" width="9.140625" style="38"/>
    <col min="9993" max="9993" width="14.85546875" style="38" customWidth="1"/>
    <col min="9994" max="9994" width="4.7109375" style="38" customWidth="1"/>
    <col min="9995" max="9995" width="5.7109375" style="38" customWidth="1"/>
    <col min="9996" max="9996" width="5.28515625" style="38" customWidth="1"/>
    <col min="9997" max="9997" width="24.5703125" style="38" customWidth="1"/>
    <col min="9998" max="10240" width="9.140625" style="38"/>
    <col min="10241" max="10241" width="2.140625" style="38" customWidth="1"/>
    <col min="10242" max="10242" width="3.85546875" style="38" customWidth="1"/>
    <col min="10243" max="10243" width="15.140625" style="38" customWidth="1"/>
    <col min="10244" max="10244" width="11.7109375" style="38" customWidth="1"/>
    <col min="10245" max="10248" width="9.140625" style="38"/>
    <col min="10249" max="10249" width="14.85546875" style="38" customWidth="1"/>
    <col min="10250" max="10250" width="4.7109375" style="38" customWidth="1"/>
    <col min="10251" max="10251" width="5.7109375" style="38" customWidth="1"/>
    <col min="10252" max="10252" width="5.28515625" style="38" customWidth="1"/>
    <col min="10253" max="10253" width="24.5703125" style="38" customWidth="1"/>
    <col min="10254" max="10496" width="9.140625" style="38"/>
    <col min="10497" max="10497" width="2.140625" style="38" customWidth="1"/>
    <col min="10498" max="10498" width="3.85546875" style="38" customWidth="1"/>
    <col min="10499" max="10499" width="15.140625" style="38" customWidth="1"/>
    <col min="10500" max="10500" width="11.7109375" style="38" customWidth="1"/>
    <col min="10501" max="10504" width="9.140625" style="38"/>
    <col min="10505" max="10505" width="14.85546875" style="38" customWidth="1"/>
    <col min="10506" max="10506" width="4.7109375" style="38" customWidth="1"/>
    <col min="10507" max="10507" width="5.7109375" style="38" customWidth="1"/>
    <col min="10508" max="10508" width="5.28515625" style="38" customWidth="1"/>
    <col min="10509" max="10509" width="24.5703125" style="38" customWidth="1"/>
    <col min="10510" max="10752" width="9.140625" style="38"/>
    <col min="10753" max="10753" width="2.140625" style="38" customWidth="1"/>
    <col min="10754" max="10754" width="3.85546875" style="38" customWidth="1"/>
    <col min="10755" max="10755" width="15.140625" style="38" customWidth="1"/>
    <col min="10756" max="10756" width="11.7109375" style="38" customWidth="1"/>
    <col min="10757" max="10760" width="9.140625" style="38"/>
    <col min="10761" max="10761" width="14.85546875" style="38" customWidth="1"/>
    <col min="10762" max="10762" width="4.7109375" style="38" customWidth="1"/>
    <col min="10763" max="10763" width="5.7109375" style="38" customWidth="1"/>
    <col min="10764" max="10764" width="5.28515625" style="38" customWidth="1"/>
    <col min="10765" max="10765" width="24.5703125" style="38" customWidth="1"/>
    <col min="10766" max="11008" width="9.140625" style="38"/>
    <col min="11009" max="11009" width="2.140625" style="38" customWidth="1"/>
    <col min="11010" max="11010" width="3.85546875" style="38" customWidth="1"/>
    <col min="11011" max="11011" width="15.140625" style="38" customWidth="1"/>
    <col min="11012" max="11012" width="11.7109375" style="38" customWidth="1"/>
    <col min="11013" max="11016" width="9.140625" style="38"/>
    <col min="11017" max="11017" width="14.85546875" style="38" customWidth="1"/>
    <col min="11018" max="11018" width="4.7109375" style="38" customWidth="1"/>
    <col min="11019" max="11019" width="5.7109375" style="38" customWidth="1"/>
    <col min="11020" max="11020" width="5.28515625" style="38" customWidth="1"/>
    <col min="11021" max="11021" width="24.5703125" style="38" customWidth="1"/>
    <col min="11022" max="11264" width="9.140625" style="38"/>
    <col min="11265" max="11265" width="2.140625" style="38" customWidth="1"/>
    <col min="11266" max="11266" width="3.85546875" style="38" customWidth="1"/>
    <col min="11267" max="11267" width="15.140625" style="38" customWidth="1"/>
    <col min="11268" max="11268" width="11.7109375" style="38" customWidth="1"/>
    <col min="11269" max="11272" width="9.140625" style="38"/>
    <col min="11273" max="11273" width="14.85546875" style="38" customWidth="1"/>
    <col min="11274" max="11274" width="4.7109375" style="38" customWidth="1"/>
    <col min="11275" max="11275" width="5.7109375" style="38" customWidth="1"/>
    <col min="11276" max="11276" width="5.28515625" style="38" customWidth="1"/>
    <col min="11277" max="11277" width="24.5703125" style="38" customWidth="1"/>
    <col min="11278" max="11520" width="9.140625" style="38"/>
    <col min="11521" max="11521" width="2.140625" style="38" customWidth="1"/>
    <col min="11522" max="11522" width="3.85546875" style="38" customWidth="1"/>
    <col min="11523" max="11523" width="15.140625" style="38" customWidth="1"/>
    <col min="11524" max="11524" width="11.7109375" style="38" customWidth="1"/>
    <col min="11525" max="11528" width="9.140625" style="38"/>
    <col min="11529" max="11529" width="14.85546875" style="38" customWidth="1"/>
    <col min="11530" max="11530" width="4.7109375" style="38" customWidth="1"/>
    <col min="11531" max="11531" width="5.7109375" style="38" customWidth="1"/>
    <col min="11532" max="11532" width="5.28515625" style="38" customWidth="1"/>
    <col min="11533" max="11533" width="24.5703125" style="38" customWidth="1"/>
    <col min="11534" max="11776" width="9.140625" style="38"/>
    <col min="11777" max="11777" width="2.140625" style="38" customWidth="1"/>
    <col min="11778" max="11778" width="3.85546875" style="38" customWidth="1"/>
    <col min="11779" max="11779" width="15.140625" style="38" customWidth="1"/>
    <col min="11780" max="11780" width="11.7109375" style="38" customWidth="1"/>
    <col min="11781" max="11784" width="9.140625" style="38"/>
    <col min="11785" max="11785" width="14.85546875" style="38" customWidth="1"/>
    <col min="11786" max="11786" width="4.7109375" style="38" customWidth="1"/>
    <col min="11787" max="11787" width="5.7109375" style="38" customWidth="1"/>
    <col min="11788" max="11788" width="5.28515625" style="38" customWidth="1"/>
    <col min="11789" max="11789" width="24.5703125" style="38" customWidth="1"/>
    <col min="11790" max="12032" width="9.140625" style="38"/>
    <col min="12033" max="12033" width="2.140625" style="38" customWidth="1"/>
    <col min="12034" max="12034" width="3.85546875" style="38" customWidth="1"/>
    <col min="12035" max="12035" width="15.140625" style="38" customWidth="1"/>
    <col min="12036" max="12036" width="11.7109375" style="38" customWidth="1"/>
    <col min="12037" max="12040" width="9.140625" style="38"/>
    <col min="12041" max="12041" width="14.85546875" style="38" customWidth="1"/>
    <col min="12042" max="12042" width="4.7109375" style="38" customWidth="1"/>
    <col min="12043" max="12043" width="5.7109375" style="38" customWidth="1"/>
    <col min="12044" max="12044" width="5.28515625" style="38" customWidth="1"/>
    <col min="12045" max="12045" width="24.5703125" style="38" customWidth="1"/>
    <col min="12046" max="12288" width="9.140625" style="38"/>
    <col min="12289" max="12289" width="2.140625" style="38" customWidth="1"/>
    <col min="12290" max="12290" width="3.85546875" style="38" customWidth="1"/>
    <col min="12291" max="12291" width="15.140625" style="38" customWidth="1"/>
    <col min="12292" max="12292" width="11.7109375" style="38" customWidth="1"/>
    <col min="12293" max="12296" width="9.140625" style="38"/>
    <col min="12297" max="12297" width="14.85546875" style="38" customWidth="1"/>
    <col min="12298" max="12298" width="4.7109375" style="38" customWidth="1"/>
    <col min="12299" max="12299" width="5.7109375" style="38" customWidth="1"/>
    <col min="12300" max="12300" width="5.28515625" style="38" customWidth="1"/>
    <col min="12301" max="12301" width="24.5703125" style="38" customWidth="1"/>
    <col min="12302" max="12544" width="9.140625" style="38"/>
    <col min="12545" max="12545" width="2.140625" style="38" customWidth="1"/>
    <col min="12546" max="12546" width="3.85546875" style="38" customWidth="1"/>
    <col min="12547" max="12547" width="15.140625" style="38" customWidth="1"/>
    <col min="12548" max="12548" width="11.7109375" style="38" customWidth="1"/>
    <col min="12549" max="12552" width="9.140625" style="38"/>
    <col min="12553" max="12553" width="14.85546875" style="38" customWidth="1"/>
    <col min="12554" max="12554" width="4.7109375" style="38" customWidth="1"/>
    <col min="12555" max="12555" width="5.7109375" style="38" customWidth="1"/>
    <col min="12556" max="12556" width="5.28515625" style="38" customWidth="1"/>
    <col min="12557" max="12557" width="24.5703125" style="38" customWidth="1"/>
    <col min="12558" max="12800" width="9.140625" style="38"/>
    <col min="12801" max="12801" width="2.140625" style="38" customWidth="1"/>
    <col min="12802" max="12802" width="3.85546875" style="38" customWidth="1"/>
    <col min="12803" max="12803" width="15.140625" style="38" customWidth="1"/>
    <col min="12804" max="12804" width="11.7109375" style="38" customWidth="1"/>
    <col min="12805" max="12808" width="9.140625" style="38"/>
    <col min="12809" max="12809" width="14.85546875" style="38" customWidth="1"/>
    <col min="12810" max="12810" width="4.7109375" style="38" customWidth="1"/>
    <col min="12811" max="12811" width="5.7109375" style="38" customWidth="1"/>
    <col min="12812" max="12812" width="5.28515625" style="38" customWidth="1"/>
    <col min="12813" max="12813" width="24.5703125" style="38" customWidth="1"/>
    <col min="12814" max="13056" width="9.140625" style="38"/>
    <col min="13057" max="13057" width="2.140625" style="38" customWidth="1"/>
    <col min="13058" max="13058" width="3.85546875" style="38" customWidth="1"/>
    <col min="13059" max="13059" width="15.140625" style="38" customWidth="1"/>
    <col min="13060" max="13060" width="11.7109375" style="38" customWidth="1"/>
    <col min="13061" max="13064" width="9.140625" style="38"/>
    <col min="13065" max="13065" width="14.85546875" style="38" customWidth="1"/>
    <col min="13066" max="13066" width="4.7109375" style="38" customWidth="1"/>
    <col min="13067" max="13067" width="5.7109375" style="38" customWidth="1"/>
    <col min="13068" max="13068" width="5.28515625" style="38" customWidth="1"/>
    <col min="13069" max="13069" width="24.5703125" style="38" customWidth="1"/>
    <col min="13070" max="13312" width="9.140625" style="38"/>
    <col min="13313" max="13313" width="2.140625" style="38" customWidth="1"/>
    <col min="13314" max="13314" width="3.85546875" style="38" customWidth="1"/>
    <col min="13315" max="13315" width="15.140625" style="38" customWidth="1"/>
    <col min="13316" max="13316" width="11.7109375" style="38" customWidth="1"/>
    <col min="13317" max="13320" width="9.140625" style="38"/>
    <col min="13321" max="13321" width="14.85546875" style="38" customWidth="1"/>
    <col min="13322" max="13322" width="4.7109375" style="38" customWidth="1"/>
    <col min="13323" max="13323" width="5.7109375" style="38" customWidth="1"/>
    <col min="13324" max="13324" width="5.28515625" style="38" customWidth="1"/>
    <col min="13325" max="13325" width="24.5703125" style="38" customWidth="1"/>
    <col min="13326" max="13568" width="9.140625" style="38"/>
    <col min="13569" max="13569" width="2.140625" style="38" customWidth="1"/>
    <col min="13570" max="13570" width="3.85546875" style="38" customWidth="1"/>
    <col min="13571" max="13571" width="15.140625" style="38" customWidth="1"/>
    <col min="13572" max="13572" width="11.7109375" style="38" customWidth="1"/>
    <col min="13573" max="13576" width="9.140625" style="38"/>
    <col min="13577" max="13577" width="14.85546875" style="38" customWidth="1"/>
    <col min="13578" max="13578" width="4.7109375" style="38" customWidth="1"/>
    <col min="13579" max="13579" width="5.7109375" style="38" customWidth="1"/>
    <col min="13580" max="13580" width="5.28515625" style="38" customWidth="1"/>
    <col min="13581" max="13581" width="24.5703125" style="38" customWidth="1"/>
    <col min="13582" max="13824" width="9.140625" style="38"/>
    <col min="13825" max="13825" width="2.140625" style="38" customWidth="1"/>
    <col min="13826" max="13826" width="3.85546875" style="38" customWidth="1"/>
    <col min="13827" max="13827" width="15.140625" style="38" customWidth="1"/>
    <col min="13828" max="13828" width="11.7109375" style="38" customWidth="1"/>
    <col min="13829" max="13832" width="9.140625" style="38"/>
    <col min="13833" max="13833" width="14.85546875" style="38" customWidth="1"/>
    <col min="13834" max="13834" width="4.7109375" style="38" customWidth="1"/>
    <col min="13835" max="13835" width="5.7109375" style="38" customWidth="1"/>
    <col min="13836" max="13836" width="5.28515625" style="38" customWidth="1"/>
    <col min="13837" max="13837" width="24.5703125" style="38" customWidth="1"/>
    <col min="13838" max="14080" width="9.140625" style="38"/>
    <col min="14081" max="14081" width="2.140625" style="38" customWidth="1"/>
    <col min="14082" max="14082" width="3.85546875" style="38" customWidth="1"/>
    <col min="14083" max="14083" width="15.140625" style="38" customWidth="1"/>
    <col min="14084" max="14084" width="11.7109375" style="38" customWidth="1"/>
    <col min="14085" max="14088" width="9.140625" style="38"/>
    <col min="14089" max="14089" width="14.85546875" style="38" customWidth="1"/>
    <col min="14090" max="14090" width="4.7109375" style="38" customWidth="1"/>
    <col min="14091" max="14091" width="5.7109375" style="38" customWidth="1"/>
    <col min="14092" max="14092" width="5.28515625" style="38" customWidth="1"/>
    <col min="14093" max="14093" width="24.5703125" style="38" customWidth="1"/>
    <col min="14094" max="14336" width="9.140625" style="38"/>
    <col min="14337" max="14337" width="2.140625" style="38" customWidth="1"/>
    <col min="14338" max="14338" width="3.85546875" style="38" customWidth="1"/>
    <col min="14339" max="14339" width="15.140625" style="38" customWidth="1"/>
    <col min="14340" max="14340" width="11.7109375" style="38" customWidth="1"/>
    <col min="14341" max="14344" width="9.140625" style="38"/>
    <col min="14345" max="14345" width="14.85546875" style="38" customWidth="1"/>
    <col min="14346" max="14346" width="4.7109375" style="38" customWidth="1"/>
    <col min="14347" max="14347" width="5.7109375" style="38" customWidth="1"/>
    <col min="14348" max="14348" width="5.28515625" style="38" customWidth="1"/>
    <col min="14349" max="14349" width="24.5703125" style="38" customWidth="1"/>
    <col min="14350" max="14592" width="9.140625" style="38"/>
    <col min="14593" max="14593" width="2.140625" style="38" customWidth="1"/>
    <col min="14594" max="14594" width="3.85546875" style="38" customWidth="1"/>
    <col min="14595" max="14595" width="15.140625" style="38" customWidth="1"/>
    <col min="14596" max="14596" width="11.7109375" style="38" customWidth="1"/>
    <col min="14597" max="14600" width="9.140625" style="38"/>
    <col min="14601" max="14601" width="14.85546875" style="38" customWidth="1"/>
    <col min="14602" max="14602" width="4.7109375" style="38" customWidth="1"/>
    <col min="14603" max="14603" width="5.7109375" style="38" customWidth="1"/>
    <col min="14604" max="14604" width="5.28515625" style="38" customWidth="1"/>
    <col min="14605" max="14605" width="24.5703125" style="38" customWidth="1"/>
    <col min="14606" max="14848" width="9.140625" style="38"/>
    <col min="14849" max="14849" width="2.140625" style="38" customWidth="1"/>
    <col min="14850" max="14850" width="3.85546875" style="38" customWidth="1"/>
    <col min="14851" max="14851" width="15.140625" style="38" customWidth="1"/>
    <col min="14852" max="14852" width="11.7109375" style="38" customWidth="1"/>
    <col min="14853" max="14856" width="9.140625" style="38"/>
    <col min="14857" max="14857" width="14.85546875" style="38" customWidth="1"/>
    <col min="14858" max="14858" width="4.7109375" style="38" customWidth="1"/>
    <col min="14859" max="14859" width="5.7109375" style="38" customWidth="1"/>
    <col min="14860" max="14860" width="5.28515625" style="38" customWidth="1"/>
    <col min="14861" max="14861" width="24.5703125" style="38" customWidth="1"/>
    <col min="14862" max="15104" width="9.140625" style="38"/>
    <col min="15105" max="15105" width="2.140625" style="38" customWidth="1"/>
    <col min="15106" max="15106" width="3.85546875" style="38" customWidth="1"/>
    <col min="15107" max="15107" width="15.140625" style="38" customWidth="1"/>
    <col min="15108" max="15108" width="11.7109375" style="38" customWidth="1"/>
    <col min="15109" max="15112" width="9.140625" style="38"/>
    <col min="15113" max="15113" width="14.85546875" style="38" customWidth="1"/>
    <col min="15114" max="15114" width="4.7109375" style="38" customWidth="1"/>
    <col min="15115" max="15115" width="5.7109375" style="38" customWidth="1"/>
    <col min="15116" max="15116" width="5.28515625" style="38" customWidth="1"/>
    <col min="15117" max="15117" width="24.5703125" style="38" customWidth="1"/>
    <col min="15118" max="15360" width="9.140625" style="38"/>
    <col min="15361" max="15361" width="2.140625" style="38" customWidth="1"/>
    <col min="15362" max="15362" width="3.85546875" style="38" customWidth="1"/>
    <col min="15363" max="15363" width="15.140625" style="38" customWidth="1"/>
    <col min="15364" max="15364" width="11.7109375" style="38" customWidth="1"/>
    <col min="15365" max="15368" width="9.140625" style="38"/>
    <col min="15369" max="15369" width="14.85546875" style="38" customWidth="1"/>
    <col min="15370" max="15370" width="4.7109375" style="38" customWidth="1"/>
    <col min="15371" max="15371" width="5.7109375" style="38" customWidth="1"/>
    <col min="15372" max="15372" width="5.28515625" style="38" customWidth="1"/>
    <col min="15373" max="15373" width="24.5703125" style="38" customWidth="1"/>
    <col min="15374" max="15616" width="9.140625" style="38"/>
    <col min="15617" max="15617" width="2.140625" style="38" customWidth="1"/>
    <col min="15618" max="15618" width="3.85546875" style="38" customWidth="1"/>
    <col min="15619" max="15619" width="15.140625" style="38" customWidth="1"/>
    <col min="15620" max="15620" width="11.7109375" style="38" customWidth="1"/>
    <col min="15621" max="15624" width="9.140625" style="38"/>
    <col min="15625" max="15625" width="14.85546875" style="38" customWidth="1"/>
    <col min="15626" max="15626" width="4.7109375" style="38" customWidth="1"/>
    <col min="15627" max="15627" width="5.7109375" style="38" customWidth="1"/>
    <col min="15628" max="15628" width="5.28515625" style="38" customWidth="1"/>
    <col min="15629" max="15629" width="24.5703125" style="38" customWidth="1"/>
    <col min="15630" max="15872" width="9.140625" style="38"/>
    <col min="15873" max="15873" width="2.140625" style="38" customWidth="1"/>
    <col min="15874" max="15874" width="3.85546875" style="38" customWidth="1"/>
    <col min="15875" max="15875" width="15.140625" style="38" customWidth="1"/>
    <col min="15876" max="15876" width="11.7109375" style="38" customWidth="1"/>
    <col min="15877" max="15880" width="9.140625" style="38"/>
    <col min="15881" max="15881" width="14.85546875" style="38" customWidth="1"/>
    <col min="15882" max="15882" width="4.7109375" style="38" customWidth="1"/>
    <col min="15883" max="15883" width="5.7109375" style="38" customWidth="1"/>
    <col min="15884" max="15884" width="5.28515625" style="38" customWidth="1"/>
    <col min="15885" max="15885" width="24.5703125" style="38" customWidth="1"/>
    <col min="15886" max="16128" width="9.140625" style="38"/>
    <col min="16129" max="16129" width="2.140625" style="38" customWidth="1"/>
    <col min="16130" max="16130" width="3.85546875" style="38" customWidth="1"/>
    <col min="16131" max="16131" width="15.140625" style="38" customWidth="1"/>
    <col min="16132" max="16132" width="11.7109375" style="38" customWidth="1"/>
    <col min="16133" max="16136" width="9.140625" style="38"/>
    <col min="16137" max="16137" width="14.85546875" style="38" customWidth="1"/>
    <col min="16138" max="16138" width="4.7109375" style="38" customWidth="1"/>
    <col min="16139" max="16139" width="5.7109375" style="38" customWidth="1"/>
    <col min="16140" max="16140" width="5.28515625" style="38" customWidth="1"/>
    <col min="16141" max="16141" width="24.5703125" style="38" customWidth="1"/>
    <col min="16142" max="16384" width="9.140625" style="38"/>
  </cols>
  <sheetData>
    <row r="2" spans="2:14" ht="31.5" x14ac:dyDescent="0.5">
      <c r="B2" s="34"/>
      <c r="C2" s="35" t="s">
        <v>25</v>
      </c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2:14" x14ac:dyDescent="0.25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2:14" ht="21" customHeight="1" x14ac:dyDescent="0.3">
      <c r="B4" s="39"/>
      <c r="C4" s="42" t="s">
        <v>26</v>
      </c>
      <c r="D4" s="105" t="s">
        <v>59</v>
      </c>
      <c r="E4" s="105"/>
      <c r="F4" s="105"/>
      <c r="G4" s="105"/>
      <c r="H4" s="105"/>
      <c r="I4" s="105"/>
      <c r="J4" s="105"/>
      <c r="K4" s="105"/>
      <c r="L4" s="105"/>
      <c r="M4" s="106"/>
    </row>
    <row r="5" spans="2:14" ht="21" x14ac:dyDescent="0.35">
      <c r="B5" s="39"/>
      <c r="C5" s="43" t="s">
        <v>27</v>
      </c>
      <c r="D5" s="44" t="s">
        <v>28</v>
      </c>
      <c r="E5" s="40"/>
      <c r="F5" s="40"/>
      <c r="G5" s="40"/>
      <c r="H5" s="40"/>
      <c r="I5" s="40"/>
      <c r="J5" s="40"/>
      <c r="K5" s="40"/>
      <c r="L5" s="40"/>
      <c r="M5" s="45"/>
    </row>
    <row r="6" spans="2:14" ht="21" x14ac:dyDescent="0.35">
      <c r="B6" s="39"/>
      <c r="C6" s="43"/>
      <c r="D6" s="44" t="s">
        <v>45</v>
      </c>
      <c r="E6" s="40"/>
      <c r="F6" s="40"/>
      <c r="G6" s="40"/>
      <c r="H6" s="40"/>
      <c r="I6" s="40"/>
      <c r="J6" s="40"/>
      <c r="K6" s="40"/>
      <c r="L6" s="40"/>
      <c r="M6" s="45"/>
    </row>
    <row r="7" spans="2:14" ht="21" x14ac:dyDescent="0.35">
      <c r="B7" s="39"/>
      <c r="C7" s="43"/>
      <c r="D7" s="44"/>
      <c r="E7" s="40"/>
      <c r="F7" s="40"/>
      <c r="G7" s="40"/>
      <c r="H7" s="40"/>
      <c r="I7" s="40"/>
      <c r="J7" s="40"/>
      <c r="K7" s="40"/>
      <c r="L7" s="40"/>
      <c r="M7" s="45"/>
    </row>
    <row r="8" spans="2:14" ht="18.75" x14ac:dyDescent="0.3">
      <c r="B8" s="39"/>
      <c r="C8" s="43" t="s">
        <v>29</v>
      </c>
      <c r="D8" s="44" t="s">
        <v>30</v>
      </c>
      <c r="E8" s="40"/>
      <c r="F8" s="40"/>
      <c r="G8" s="40"/>
      <c r="H8" s="40"/>
      <c r="I8" s="40"/>
      <c r="J8" s="40"/>
      <c r="K8" s="40"/>
      <c r="L8" s="46" t="s">
        <v>31</v>
      </c>
      <c r="M8" s="47">
        <v>673552</v>
      </c>
    </row>
    <row r="9" spans="2:14" ht="21" x14ac:dyDescent="0.35">
      <c r="B9" s="39"/>
      <c r="C9" s="48"/>
      <c r="D9" s="40"/>
      <c r="E9" s="40"/>
      <c r="F9" s="40"/>
      <c r="G9" s="40"/>
      <c r="H9" s="40"/>
      <c r="I9" s="40"/>
      <c r="J9" s="40"/>
      <c r="K9" s="40"/>
      <c r="L9" s="46" t="s">
        <v>32</v>
      </c>
      <c r="M9" s="49" t="s">
        <v>33</v>
      </c>
    </row>
    <row r="10" spans="2:14" ht="21" x14ac:dyDescent="0.35">
      <c r="B10" s="39"/>
      <c r="C10" s="48"/>
      <c r="D10" s="40"/>
      <c r="E10" s="40"/>
      <c r="F10" s="40"/>
      <c r="G10" s="40"/>
      <c r="H10" s="40"/>
      <c r="I10" s="40"/>
      <c r="J10" s="40"/>
      <c r="K10" s="40"/>
      <c r="L10" s="46"/>
      <c r="M10" s="50"/>
      <c r="N10" s="51"/>
    </row>
    <row r="11" spans="2:14" ht="21" x14ac:dyDescent="0.35">
      <c r="B11" s="39"/>
      <c r="C11" s="52" t="s">
        <v>34</v>
      </c>
      <c r="D11" s="107" t="s">
        <v>35</v>
      </c>
      <c r="E11" s="107"/>
      <c r="F11" s="40"/>
      <c r="G11" s="40"/>
      <c r="H11" s="40"/>
      <c r="I11" s="40"/>
      <c r="J11" s="40"/>
      <c r="K11" s="40"/>
      <c r="L11" s="46" t="s">
        <v>31</v>
      </c>
      <c r="M11" s="100" t="s">
        <v>35</v>
      </c>
      <c r="N11" s="51"/>
    </row>
    <row r="12" spans="2:14" ht="21" x14ac:dyDescent="0.35">
      <c r="B12" s="39"/>
      <c r="C12" s="52" t="s">
        <v>36</v>
      </c>
      <c r="D12" s="107" t="s">
        <v>35</v>
      </c>
      <c r="E12" s="107"/>
      <c r="F12" s="40"/>
      <c r="G12" s="40"/>
      <c r="H12" s="40"/>
      <c r="I12" s="40"/>
      <c r="J12" s="40"/>
      <c r="K12" s="40"/>
      <c r="L12" s="46" t="s">
        <v>37</v>
      </c>
      <c r="M12" s="100" t="s">
        <v>35</v>
      </c>
      <c r="N12" s="51"/>
    </row>
    <row r="13" spans="2:14" x14ac:dyDescent="0.25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51"/>
    </row>
    <row r="14" spans="2:14" x14ac:dyDescent="0.25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51"/>
    </row>
    <row r="15" spans="2:14" ht="18.75" x14ac:dyDescent="0.3">
      <c r="B15" s="39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/>
    </row>
    <row r="16" spans="2:14" x14ac:dyDescent="0.25">
      <c r="B16" s="39"/>
      <c r="C16" s="55"/>
      <c r="D16" s="40"/>
      <c r="E16" s="56"/>
      <c r="F16" s="40"/>
      <c r="G16" s="40"/>
      <c r="H16" s="40"/>
      <c r="I16" s="57"/>
      <c r="J16" s="58"/>
      <c r="K16" s="58"/>
      <c r="L16" s="58"/>
      <c r="M16" s="59"/>
    </row>
    <row r="17" spans="2:13" x14ac:dyDescent="0.25">
      <c r="B17" s="39"/>
      <c r="C17" s="55"/>
      <c r="D17" s="40"/>
      <c r="E17" s="56"/>
      <c r="F17" s="40"/>
      <c r="G17" s="40"/>
      <c r="H17" s="40"/>
      <c r="I17" s="57"/>
      <c r="J17" s="58"/>
      <c r="K17" s="58"/>
      <c r="L17" s="58"/>
      <c r="M17" s="59"/>
    </row>
    <row r="18" spans="2:13" x14ac:dyDescent="0.25">
      <c r="B18" s="39"/>
      <c r="C18" s="55"/>
      <c r="D18" s="40"/>
      <c r="E18" s="56"/>
      <c r="F18" s="40"/>
      <c r="G18" s="40"/>
      <c r="H18" s="40"/>
      <c r="I18" s="57"/>
      <c r="J18" s="58"/>
      <c r="K18" s="58"/>
      <c r="L18" s="58"/>
      <c r="M18" s="59"/>
    </row>
    <row r="19" spans="2:13" ht="18.75" x14ac:dyDescent="0.3">
      <c r="B19" s="39"/>
      <c r="C19" s="108" t="s">
        <v>38</v>
      </c>
      <c r="D19" s="108"/>
      <c r="E19" s="108"/>
      <c r="F19" s="108"/>
      <c r="G19" s="108"/>
      <c r="H19" s="108"/>
      <c r="I19" s="108"/>
      <c r="J19" s="108"/>
      <c r="K19" s="108"/>
      <c r="L19" s="60"/>
      <c r="M19" s="61">
        <f>SUM('budova G'!D33,'cp-176'!D23,'cp-159'!D23,'cp-158'!D23,'cp-157'!D23,'cp-156'!D23,'cp-144'!D23,'cp-262'!D23,'cp-261'!D29,'cp-260'!D28,'cp-259'!D28)</f>
        <v>0</v>
      </c>
    </row>
    <row r="20" spans="2:13" x14ac:dyDescent="0.25">
      <c r="B20" s="39"/>
      <c r="C20" s="40"/>
      <c r="D20" s="40"/>
      <c r="E20" s="62" t="s">
        <v>39</v>
      </c>
      <c r="F20" s="40"/>
      <c r="G20" s="40"/>
      <c r="H20" s="40"/>
      <c r="I20" s="55" t="s">
        <v>40</v>
      </c>
      <c r="J20" s="40"/>
      <c r="K20" s="40"/>
      <c r="L20" s="40"/>
      <c r="M20" s="63" t="s">
        <v>41</v>
      </c>
    </row>
    <row r="21" spans="2:13" x14ac:dyDescent="0.25">
      <c r="B21" s="39"/>
      <c r="C21" s="55" t="s">
        <v>42</v>
      </c>
      <c r="D21" s="40" t="s">
        <v>43</v>
      </c>
      <c r="E21" s="101">
        <v>0.21</v>
      </c>
      <c r="F21" s="40"/>
      <c r="G21" s="40"/>
      <c r="H21" s="40"/>
      <c r="I21" s="64">
        <f>'budova G'!D33</f>
        <v>0</v>
      </c>
      <c r="J21" s="58"/>
      <c r="K21" s="58"/>
      <c r="L21" s="58"/>
      <c r="M21" s="59">
        <f>I21*0.21</f>
        <v>0</v>
      </c>
    </row>
    <row r="22" spans="2:13" x14ac:dyDescent="0.25">
      <c r="B22" s="39"/>
      <c r="C22" s="55"/>
      <c r="D22" s="40"/>
      <c r="E22" s="101">
        <v>0.15</v>
      </c>
      <c r="F22" s="40"/>
      <c r="G22" s="40"/>
      <c r="H22" s="40"/>
      <c r="I22" s="64">
        <f>SUM('cp-262'!D23,'cp-261'!D29,'cp-260'!D28,'cp-259'!D28,'cp-176'!D23,'cp-159'!D23,'cp-158'!D23,'cp-157'!D23,'cp-156'!D23,'cp-144'!D23)</f>
        <v>0</v>
      </c>
      <c r="J22" s="58"/>
      <c r="K22" s="58"/>
      <c r="L22" s="58"/>
      <c r="M22" s="59">
        <f>I22*E22</f>
        <v>0</v>
      </c>
    </row>
    <row r="23" spans="2:13" ht="21" x14ac:dyDescent="0.35">
      <c r="B23" s="65"/>
      <c r="C23" s="109" t="s">
        <v>44</v>
      </c>
      <c r="D23" s="110"/>
      <c r="E23" s="110"/>
      <c r="F23" s="110"/>
      <c r="G23" s="110"/>
      <c r="H23" s="110"/>
      <c r="I23" s="110"/>
      <c r="J23" s="110"/>
      <c r="K23" s="110"/>
      <c r="L23" s="66"/>
      <c r="M23" s="67">
        <f>SUM(M19+M21+M22)</f>
        <v>0</v>
      </c>
    </row>
  </sheetData>
  <sheetProtection algorithmName="SHA-512" hashValue="B0acrvb4Kv7SiK+aZ+9XSvTrza2J6dwYzVKgIo1wuGgpsx3Cqr79Qotw5q7QbDlMRE5jXcGrDrT0UwyqB8fS0Q==" saltValue="dPPS7W15lQvXySoHXdH4Fw==" spinCount="100000" sheet="1" objects="1" scenarios="1"/>
  <mergeCells count="5">
    <mergeCell ref="D4:M4"/>
    <mergeCell ref="D11:E11"/>
    <mergeCell ref="D12:E12"/>
    <mergeCell ref="C19:K19"/>
    <mergeCell ref="C23:K23"/>
  </mergeCells>
  <pageMargins left="0.7" right="0.7" top="0.78740157499999996" bottom="0.78740157499999996" header="0.3" footer="0.3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11" sqref="C11"/>
    </sheetView>
  </sheetViews>
  <sheetFormatPr defaultRowHeight="12.75" x14ac:dyDescent="0.2"/>
  <cols>
    <col min="1" max="1" width="40.7109375" style="81" customWidth="1"/>
    <col min="2" max="2" width="8.28515625" style="1" customWidth="1"/>
    <col min="3" max="3" width="13.140625" style="76" customWidth="1"/>
    <col min="4" max="4" width="15.28515625" style="76" customWidth="1"/>
    <col min="5" max="16384" width="9.140625" style="1"/>
  </cols>
  <sheetData>
    <row r="1" spans="1:4" ht="13.5" thickBot="1" x14ac:dyDescent="0.25">
      <c r="B1" s="2"/>
      <c r="C1" s="69"/>
      <c r="D1" s="69"/>
    </row>
    <row r="2" spans="1:4" ht="34.5" customHeight="1" thickBot="1" x14ac:dyDescent="0.25">
      <c r="A2" s="111" t="s">
        <v>54</v>
      </c>
      <c r="B2" s="112"/>
      <c r="C2" s="112"/>
      <c r="D2" s="113"/>
    </row>
    <row r="3" spans="1:4" ht="13.5" thickBot="1" x14ac:dyDescent="0.25">
      <c r="A3" s="82"/>
      <c r="B3" s="4"/>
      <c r="C3" s="70"/>
      <c r="D3" s="70"/>
    </row>
    <row r="4" spans="1:4" ht="13.5" thickBot="1" x14ac:dyDescent="0.25">
      <c r="A4" s="83"/>
      <c r="B4" s="6" t="s">
        <v>0</v>
      </c>
      <c r="C4" s="7" t="s">
        <v>15</v>
      </c>
      <c r="D4" s="71" t="s">
        <v>1</v>
      </c>
    </row>
    <row r="5" spans="1:4" x14ac:dyDescent="0.2">
      <c r="A5" s="84" t="s">
        <v>4</v>
      </c>
      <c r="B5" s="10">
        <v>4</v>
      </c>
      <c r="C5" s="114"/>
      <c r="D5" s="72">
        <f t="shared" ref="D5:D11" si="0">B5*C5</f>
        <v>0</v>
      </c>
    </row>
    <row r="6" spans="1:4" x14ac:dyDescent="0.2">
      <c r="A6" s="84" t="s">
        <v>5</v>
      </c>
      <c r="B6" s="11">
        <v>3</v>
      </c>
      <c r="C6" s="114"/>
      <c r="D6" s="72">
        <f t="shared" si="0"/>
        <v>0</v>
      </c>
    </row>
    <row r="7" spans="1:4" x14ac:dyDescent="0.2">
      <c r="A7" s="84" t="s">
        <v>10</v>
      </c>
      <c r="B7" s="11">
        <v>1</v>
      </c>
      <c r="C7" s="114"/>
      <c r="D7" s="72">
        <f t="shared" si="0"/>
        <v>0</v>
      </c>
    </row>
    <row r="8" spans="1:4" x14ac:dyDescent="0.2">
      <c r="A8" s="84" t="s">
        <v>11</v>
      </c>
      <c r="B8" s="11">
        <v>1</v>
      </c>
      <c r="C8" s="114"/>
      <c r="D8" s="72">
        <f t="shared" si="0"/>
        <v>0</v>
      </c>
    </row>
    <row r="9" spans="1:4" x14ac:dyDescent="0.2">
      <c r="A9" s="84" t="s">
        <v>7</v>
      </c>
      <c r="B9" s="11">
        <v>1</v>
      </c>
      <c r="C9" s="114"/>
      <c r="D9" s="72">
        <f t="shared" si="0"/>
        <v>0</v>
      </c>
    </row>
    <row r="10" spans="1:4" x14ac:dyDescent="0.2">
      <c r="A10" s="84" t="s">
        <v>8</v>
      </c>
      <c r="B10" s="11">
        <v>1</v>
      </c>
      <c r="C10" s="114"/>
      <c r="D10" s="72">
        <f t="shared" si="0"/>
        <v>0</v>
      </c>
    </row>
    <row r="11" spans="1:4" ht="13.5" thickBot="1" x14ac:dyDescent="0.25">
      <c r="A11" s="84" t="s">
        <v>13</v>
      </c>
      <c r="B11" s="11">
        <v>1</v>
      </c>
      <c r="C11" s="114"/>
      <c r="D11" s="72">
        <f t="shared" si="0"/>
        <v>0</v>
      </c>
    </row>
    <row r="12" spans="1:4" ht="13.5" thickBot="1" x14ac:dyDescent="0.25">
      <c r="A12" s="85"/>
      <c r="B12" s="2"/>
      <c r="C12" s="69"/>
      <c r="D12" s="73">
        <f>SUM(D5:D11)</f>
        <v>0</v>
      </c>
    </row>
    <row r="13" spans="1:4" ht="6" customHeight="1" x14ac:dyDescent="0.2">
      <c r="B13" s="2"/>
      <c r="C13" s="69"/>
      <c r="D13" s="69"/>
    </row>
    <row r="14" spans="1:4" ht="13.5" thickBot="1" x14ac:dyDescent="0.25">
      <c r="A14" s="86" t="s">
        <v>2</v>
      </c>
      <c r="B14" s="2"/>
      <c r="C14" s="69"/>
      <c r="D14" s="69"/>
    </row>
    <row r="15" spans="1:4" ht="13.5" thickBot="1" x14ac:dyDescent="0.25">
      <c r="A15" s="87"/>
      <c r="B15" s="6" t="s">
        <v>0</v>
      </c>
      <c r="C15" s="7" t="s">
        <v>15</v>
      </c>
      <c r="D15" s="71" t="s">
        <v>1</v>
      </c>
    </row>
    <row r="16" spans="1:4" x14ac:dyDescent="0.2">
      <c r="A16" s="88" t="s">
        <v>67</v>
      </c>
      <c r="B16" s="10">
        <v>4</v>
      </c>
      <c r="C16" s="114"/>
      <c r="D16" s="72">
        <f>B16*C16</f>
        <v>0</v>
      </c>
    </row>
    <row r="17" spans="1:4" x14ac:dyDescent="0.2">
      <c r="A17" s="88" t="s">
        <v>68</v>
      </c>
      <c r="B17" s="11">
        <v>1</v>
      </c>
      <c r="C17" s="114"/>
      <c r="D17" s="72">
        <f t="shared" ref="D17:D20" si="1">B17*C17</f>
        <v>0</v>
      </c>
    </row>
    <row r="18" spans="1:4" x14ac:dyDescent="0.2">
      <c r="A18" s="88" t="s">
        <v>64</v>
      </c>
      <c r="B18" s="11">
        <v>2</v>
      </c>
      <c r="C18" s="114"/>
      <c r="D18" s="72">
        <f t="shared" si="1"/>
        <v>0</v>
      </c>
    </row>
    <row r="19" spans="1:4" x14ac:dyDescent="0.2">
      <c r="A19" s="88" t="s">
        <v>12</v>
      </c>
      <c r="B19" s="11">
        <v>1</v>
      </c>
      <c r="C19" s="114"/>
      <c r="D19" s="72">
        <f t="shared" si="1"/>
        <v>0</v>
      </c>
    </row>
    <row r="20" spans="1:4" ht="13.5" thickBot="1" x14ac:dyDescent="0.25">
      <c r="A20" s="88" t="s">
        <v>6</v>
      </c>
      <c r="B20" s="11">
        <v>1</v>
      </c>
      <c r="C20" s="114"/>
      <c r="D20" s="72">
        <f t="shared" si="1"/>
        <v>0</v>
      </c>
    </row>
    <row r="21" spans="1:4" ht="13.5" thickBot="1" x14ac:dyDescent="0.25">
      <c r="A21" s="90"/>
      <c r="B21" s="17"/>
      <c r="C21" s="74"/>
      <c r="D21" s="73">
        <f>SUM(D16:D20)</f>
        <v>0</v>
      </c>
    </row>
    <row r="22" spans="1:4" ht="7.5" customHeight="1" thickBot="1" x14ac:dyDescent="0.25">
      <c r="A22" s="91"/>
      <c r="B22" s="17"/>
      <c r="C22" s="74"/>
      <c r="D22" s="74"/>
    </row>
    <row r="23" spans="1:4" x14ac:dyDescent="0.2">
      <c r="A23" s="92" t="s">
        <v>3</v>
      </c>
      <c r="B23" s="22"/>
      <c r="C23" s="96"/>
      <c r="D23" s="77">
        <f>D12+D21</f>
        <v>0</v>
      </c>
    </row>
    <row r="24" spans="1:4" x14ac:dyDescent="0.2">
      <c r="A24" s="93" t="s">
        <v>42</v>
      </c>
      <c r="B24" s="68">
        <v>0.15</v>
      </c>
      <c r="C24" s="97"/>
      <c r="D24" s="79">
        <f>D23*B24</f>
        <v>0</v>
      </c>
    </row>
    <row r="25" spans="1:4" ht="13.5" thickBot="1" x14ac:dyDescent="0.25">
      <c r="A25" s="94" t="s">
        <v>9</v>
      </c>
      <c r="B25" s="26"/>
      <c r="C25" s="98"/>
      <c r="D25" s="80">
        <f>D23+D24</f>
        <v>0</v>
      </c>
    </row>
  </sheetData>
  <sheetProtection algorithmName="SHA-512" hashValue="WAB4zAHYeHmup5A0CY8JLK3x3hRjvNPgCq/OxOKVX++rQVh4WOV8oyg/qKtE0Zeo0j7Med7dqU69ZynqBSXjAg==" saltValue="3YYjdtumbl2Ues/UMOE8KQ==" spinCount="100000" sheet="1" objects="1" scenarios="1"/>
  <mergeCells count="1">
    <mergeCell ref="A2:D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0" sqref="D20"/>
    </sheetView>
  </sheetViews>
  <sheetFormatPr defaultRowHeight="12.75" x14ac:dyDescent="0.2"/>
  <cols>
    <col min="1" max="1" width="40.7109375" style="81" customWidth="1"/>
    <col min="2" max="2" width="12.85546875" style="1" customWidth="1"/>
    <col min="3" max="3" width="11.85546875" style="76" customWidth="1"/>
    <col min="4" max="4" width="15.28515625" style="76" customWidth="1"/>
    <col min="5" max="16384" width="9.140625" style="1"/>
  </cols>
  <sheetData>
    <row r="1" spans="1:4" ht="13.5" thickBot="1" x14ac:dyDescent="0.25">
      <c r="B1" s="2"/>
      <c r="C1" s="69"/>
      <c r="D1" s="69"/>
    </row>
    <row r="2" spans="1:4" ht="34.5" customHeight="1" thickBot="1" x14ac:dyDescent="0.25">
      <c r="A2" s="111" t="s">
        <v>53</v>
      </c>
      <c r="B2" s="112"/>
      <c r="C2" s="112"/>
      <c r="D2" s="113"/>
    </row>
    <row r="3" spans="1:4" ht="13.5" thickBot="1" x14ac:dyDescent="0.25">
      <c r="A3" s="82"/>
      <c r="B3" s="4"/>
      <c r="C3" s="70"/>
      <c r="D3" s="70"/>
    </row>
    <row r="4" spans="1:4" ht="13.5" thickBot="1" x14ac:dyDescent="0.25">
      <c r="A4" s="83"/>
      <c r="B4" s="6" t="s">
        <v>0</v>
      </c>
      <c r="C4" s="73" t="s">
        <v>15</v>
      </c>
      <c r="D4" s="71" t="s">
        <v>1</v>
      </c>
    </row>
    <row r="5" spans="1:4" x14ac:dyDescent="0.2">
      <c r="A5" s="84" t="s">
        <v>4</v>
      </c>
      <c r="B5" s="10">
        <v>4</v>
      </c>
      <c r="C5" s="114"/>
      <c r="D5" s="72">
        <f t="shared" ref="D5:D11" si="0">B5*C5</f>
        <v>0</v>
      </c>
    </row>
    <row r="6" spans="1:4" x14ac:dyDescent="0.2">
      <c r="A6" s="84" t="s">
        <v>5</v>
      </c>
      <c r="B6" s="11">
        <v>3</v>
      </c>
      <c r="C6" s="114"/>
      <c r="D6" s="72">
        <f t="shared" si="0"/>
        <v>0</v>
      </c>
    </row>
    <row r="7" spans="1:4" x14ac:dyDescent="0.2">
      <c r="A7" s="84" t="s">
        <v>10</v>
      </c>
      <c r="B7" s="11">
        <v>1</v>
      </c>
      <c r="C7" s="114"/>
      <c r="D7" s="72">
        <f t="shared" si="0"/>
        <v>0</v>
      </c>
    </row>
    <row r="8" spans="1:4" x14ac:dyDescent="0.2">
      <c r="A8" s="84" t="s">
        <v>11</v>
      </c>
      <c r="B8" s="11">
        <v>1</v>
      </c>
      <c r="C8" s="114"/>
      <c r="D8" s="72">
        <f t="shared" si="0"/>
        <v>0</v>
      </c>
    </row>
    <row r="9" spans="1:4" x14ac:dyDescent="0.2">
      <c r="A9" s="84" t="s">
        <v>7</v>
      </c>
      <c r="B9" s="11">
        <v>1</v>
      </c>
      <c r="C9" s="114"/>
      <c r="D9" s="72">
        <f t="shared" si="0"/>
        <v>0</v>
      </c>
    </row>
    <row r="10" spans="1:4" x14ac:dyDescent="0.2">
      <c r="A10" s="84" t="s">
        <v>8</v>
      </c>
      <c r="B10" s="11">
        <v>1</v>
      </c>
      <c r="C10" s="114"/>
      <c r="D10" s="72">
        <f t="shared" si="0"/>
        <v>0</v>
      </c>
    </row>
    <row r="11" spans="1:4" ht="13.5" thickBot="1" x14ac:dyDescent="0.25">
      <c r="A11" s="84" t="s">
        <v>13</v>
      </c>
      <c r="B11" s="11">
        <v>1</v>
      </c>
      <c r="C11" s="114"/>
      <c r="D11" s="72">
        <f t="shared" si="0"/>
        <v>0</v>
      </c>
    </row>
    <row r="12" spans="1:4" ht="13.5" thickBot="1" x14ac:dyDescent="0.25">
      <c r="A12" s="85"/>
      <c r="B12" s="2"/>
      <c r="C12" s="69"/>
      <c r="D12" s="73">
        <f>SUM(D5:D11)</f>
        <v>0</v>
      </c>
    </row>
    <row r="13" spans="1:4" ht="6.75" customHeight="1" x14ac:dyDescent="0.2">
      <c r="B13" s="2"/>
      <c r="C13" s="69"/>
      <c r="D13" s="69"/>
    </row>
    <row r="14" spans="1:4" ht="13.5" thickBot="1" x14ac:dyDescent="0.25">
      <c r="A14" s="86" t="s">
        <v>2</v>
      </c>
      <c r="B14" s="2"/>
      <c r="C14" s="69"/>
      <c r="D14" s="69"/>
    </row>
    <row r="15" spans="1:4" ht="13.5" thickBot="1" x14ac:dyDescent="0.25">
      <c r="A15" s="87"/>
      <c r="B15" s="6" t="s">
        <v>0</v>
      </c>
      <c r="C15" s="73" t="s">
        <v>15</v>
      </c>
      <c r="D15" s="71" t="s">
        <v>1</v>
      </c>
    </row>
    <row r="16" spans="1:4" x14ac:dyDescent="0.2">
      <c r="A16" s="88" t="s">
        <v>67</v>
      </c>
      <c r="B16" s="10">
        <v>4</v>
      </c>
      <c r="C16" s="114"/>
      <c r="D16" s="72">
        <f>B16*C16</f>
        <v>0</v>
      </c>
    </row>
    <row r="17" spans="1:4" x14ac:dyDescent="0.2">
      <c r="A17" s="88" t="s">
        <v>68</v>
      </c>
      <c r="B17" s="11">
        <v>1</v>
      </c>
      <c r="C17" s="114"/>
      <c r="D17" s="72">
        <f t="shared" ref="D17:D20" si="1">B17*C17</f>
        <v>0</v>
      </c>
    </row>
    <row r="18" spans="1:4" x14ac:dyDescent="0.2">
      <c r="A18" s="88" t="s">
        <v>64</v>
      </c>
      <c r="B18" s="11">
        <v>2</v>
      </c>
      <c r="C18" s="114"/>
      <c r="D18" s="72">
        <f t="shared" si="1"/>
        <v>0</v>
      </c>
    </row>
    <row r="19" spans="1:4" x14ac:dyDescent="0.2">
      <c r="A19" s="88" t="s">
        <v>12</v>
      </c>
      <c r="B19" s="11">
        <v>1</v>
      </c>
      <c r="C19" s="114"/>
      <c r="D19" s="72">
        <f t="shared" si="1"/>
        <v>0</v>
      </c>
    </row>
    <row r="20" spans="1:4" ht="13.5" thickBot="1" x14ac:dyDescent="0.25">
      <c r="A20" s="88" t="s">
        <v>6</v>
      </c>
      <c r="B20" s="11">
        <v>1</v>
      </c>
      <c r="C20" s="114"/>
      <c r="D20" s="72">
        <f t="shared" si="1"/>
        <v>0</v>
      </c>
    </row>
    <row r="21" spans="1:4" ht="13.5" thickBot="1" x14ac:dyDescent="0.25">
      <c r="A21" s="90"/>
      <c r="B21" s="17"/>
      <c r="C21" s="74"/>
      <c r="D21" s="73">
        <f>SUM(D16:D20)</f>
        <v>0</v>
      </c>
    </row>
    <row r="22" spans="1:4" ht="7.5" customHeight="1" thickBot="1" x14ac:dyDescent="0.25">
      <c r="A22" s="91"/>
      <c r="B22" s="17"/>
      <c r="C22" s="74"/>
      <c r="D22" s="74"/>
    </row>
    <row r="23" spans="1:4" x14ac:dyDescent="0.2">
      <c r="A23" s="92" t="s">
        <v>3</v>
      </c>
      <c r="B23" s="22"/>
      <c r="C23" s="96"/>
      <c r="D23" s="77">
        <f>D12+D21</f>
        <v>0</v>
      </c>
    </row>
    <row r="24" spans="1:4" x14ac:dyDescent="0.2">
      <c r="A24" s="93" t="s">
        <v>42</v>
      </c>
      <c r="B24" s="68">
        <v>0.15</v>
      </c>
      <c r="C24" s="97"/>
      <c r="D24" s="79">
        <f>D23*B24</f>
        <v>0</v>
      </c>
    </row>
    <row r="25" spans="1:4" ht="13.5" thickBot="1" x14ac:dyDescent="0.25">
      <c r="A25" s="94" t="s">
        <v>9</v>
      </c>
      <c r="B25" s="26"/>
      <c r="C25" s="98"/>
      <c r="D25" s="80">
        <f>D23+D24</f>
        <v>0</v>
      </c>
    </row>
  </sheetData>
  <sheetProtection algorithmName="SHA-512" hashValue="tr8MhceoY9aewHeyJSjaHxlm5cc77KZWAK4OV/yxLGaPDlKAj37Eu6lxW9zWdRkmkXlPvJowavLvWs7RBnQGGA==" saltValue="WBkrHIKexfzKk5dZY1BZGg==" spinCount="100000" sheet="1" objects="1" scenarios="1"/>
  <mergeCells count="1">
    <mergeCell ref="A2:D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5" sqref="C5:C11"/>
    </sheetView>
  </sheetViews>
  <sheetFormatPr defaultRowHeight="12.75" x14ac:dyDescent="0.2"/>
  <cols>
    <col min="1" max="1" width="40.7109375" style="81" customWidth="1"/>
    <col min="2" max="2" width="12.42578125" style="1" customWidth="1"/>
    <col min="3" max="3" width="12.7109375" style="69" customWidth="1"/>
    <col min="4" max="4" width="18.28515625" style="76" customWidth="1"/>
    <col min="5" max="16384" width="9.140625" style="1"/>
  </cols>
  <sheetData>
    <row r="1" spans="1:4" ht="13.5" thickBot="1" x14ac:dyDescent="0.25">
      <c r="B1" s="2"/>
      <c r="D1" s="69"/>
    </row>
    <row r="2" spans="1:4" ht="34.5" customHeight="1" thickBot="1" x14ac:dyDescent="0.25">
      <c r="A2" s="111" t="s">
        <v>51</v>
      </c>
      <c r="B2" s="112"/>
      <c r="C2" s="112"/>
      <c r="D2" s="113"/>
    </row>
    <row r="3" spans="1:4" ht="13.5" thickBot="1" x14ac:dyDescent="0.25">
      <c r="A3" s="82"/>
      <c r="B3" s="4"/>
      <c r="C3" s="70"/>
      <c r="D3" s="70"/>
    </row>
    <row r="4" spans="1:4" ht="13.5" thickBot="1" x14ac:dyDescent="0.25">
      <c r="A4" s="83"/>
      <c r="B4" s="6" t="s">
        <v>0</v>
      </c>
      <c r="C4" s="7" t="s">
        <v>15</v>
      </c>
      <c r="D4" s="71" t="s">
        <v>1</v>
      </c>
    </row>
    <row r="5" spans="1:4" x14ac:dyDescent="0.2">
      <c r="A5" s="84" t="s">
        <v>4</v>
      </c>
      <c r="B5" s="10">
        <v>4</v>
      </c>
      <c r="C5" s="114"/>
      <c r="D5" s="72">
        <f t="shared" ref="D5:D11" si="0">B5*C5</f>
        <v>0</v>
      </c>
    </row>
    <row r="6" spans="1:4" x14ac:dyDescent="0.2">
      <c r="A6" s="84" t="s">
        <v>5</v>
      </c>
      <c r="B6" s="11">
        <v>3</v>
      </c>
      <c r="C6" s="114"/>
      <c r="D6" s="72">
        <f t="shared" si="0"/>
        <v>0</v>
      </c>
    </row>
    <row r="7" spans="1:4" x14ac:dyDescent="0.2">
      <c r="A7" s="84" t="s">
        <v>10</v>
      </c>
      <c r="B7" s="11">
        <v>1</v>
      </c>
      <c r="C7" s="114"/>
      <c r="D7" s="72">
        <f t="shared" si="0"/>
        <v>0</v>
      </c>
    </row>
    <row r="8" spans="1:4" x14ac:dyDescent="0.2">
      <c r="A8" s="84" t="s">
        <v>11</v>
      </c>
      <c r="B8" s="11">
        <v>1</v>
      </c>
      <c r="C8" s="114"/>
      <c r="D8" s="72">
        <f t="shared" si="0"/>
        <v>0</v>
      </c>
    </row>
    <row r="9" spans="1:4" x14ac:dyDescent="0.2">
      <c r="A9" s="84" t="s">
        <v>7</v>
      </c>
      <c r="B9" s="11">
        <v>1</v>
      </c>
      <c r="C9" s="114"/>
      <c r="D9" s="72">
        <f t="shared" si="0"/>
        <v>0</v>
      </c>
    </row>
    <row r="10" spans="1:4" x14ac:dyDescent="0.2">
      <c r="A10" s="84" t="s">
        <v>8</v>
      </c>
      <c r="B10" s="11">
        <v>1</v>
      </c>
      <c r="C10" s="114"/>
      <c r="D10" s="72">
        <f t="shared" si="0"/>
        <v>0</v>
      </c>
    </row>
    <row r="11" spans="1:4" ht="13.5" thickBot="1" x14ac:dyDescent="0.25">
      <c r="A11" s="84" t="s">
        <v>13</v>
      </c>
      <c r="B11" s="11">
        <v>1</v>
      </c>
      <c r="C11" s="114"/>
      <c r="D11" s="72">
        <f t="shared" si="0"/>
        <v>0</v>
      </c>
    </row>
    <row r="12" spans="1:4" ht="13.5" thickBot="1" x14ac:dyDescent="0.25">
      <c r="A12" s="85"/>
      <c r="B12" s="2"/>
      <c r="D12" s="73">
        <f>SUM(D5:D11)</f>
        <v>0</v>
      </c>
    </row>
    <row r="13" spans="1:4" ht="7.5" customHeight="1" x14ac:dyDescent="0.2">
      <c r="B13" s="2"/>
      <c r="D13" s="69"/>
    </row>
    <row r="14" spans="1:4" ht="13.5" thickBot="1" x14ac:dyDescent="0.25">
      <c r="A14" s="86" t="s">
        <v>2</v>
      </c>
      <c r="B14" s="2"/>
      <c r="D14" s="69"/>
    </row>
    <row r="15" spans="1:4" ht="13.5" thickBot="1" x14ac:dyDescent="0.25">
      <c r="A15" s="87"/>
      <c r="B15" s="6" t="s">
        <v>0</v>
      </c>
      <c r="C15" s="7" t="s">
        <v>15</v>
      </c>
      <c r="D15" s="71" t="s">
        <v>1</v>
      </c>
    </row>
    <row r="16" spans="1:4" x14ac:dyDescent="0.2">
      <c r="A16" s="88" t="s">
        <v>67</v>
      </c>
      <c r="B16" s="10">
        <v>4</v>
      </c>
      <c r="C16" s="114"/>
      <c r="D16" s="72">
        <f>B16*C16</f>
        <v>0</v>
      </c>
    </row>
    <row r="17" spans="1:4" x14ac:dyDescent="0.2">
      <c r="A17" s="88" t="s">
        <v>68</v>
      </c>
      <c r="B17" s="11">
        <v>1</v>
      </c>
      <c r="C17" s="114"/>
      <c r="D17" s="72">
        <f t="shared" ref="D17:D20" si="1">B17*C17</f>
        <v>0</v>
      </c>
    </row>
    <row r="18" spans="1:4" x14ac:dyDescent="0.2">
      <c r="A18" s="88" t="s">
        <v>64</v>
      </c>
      <c r="B18" s="11">
        <v>2</v>
      </c>
      <c r="C18" s="114"/>
      <c r="D18" s="72">
        <f t="shared" si="1"/>
        <v>0</v>
      </c>
    </row>
    <row r="19" spans="1:4" x14ac:dyDescent="0.2">
      <c r="A19" s="88" t="s">
        <v>12</v>
      </c>
      <c r="B19" s="11">
        <v>1</v>
      </c>
      <c r="C19" s="114"/>
      <c r="D19" s="72">
        <f t="shared" si="1"/>
        <v>0</v>
      </c>
    </row>
    <row r="20" spans="1:4" ht="13.5" thickBot="1" x14ac:dyDescent="0.25">
      <c r="A20" s="88" t="s">
        <v>6</v>
      </c>
      <c r="B20" s="11">
        <v>1</v>
      </c>
      <c r="C20" s="114"/>
      <c r="D20" s="72">
        <f t="shared" si="1"/>
        <v>0</v>
      </c>
    </row>
    <row r="21" spans="1:4" ht="13.5" thickBot="1" x14ac:dyDescent="0.25">
      <c r="A21" s="90"/>
      <c r="B21" s="17"/>
      <c r="C21" s="74"/>
      <c r="D21" s="73">
        <f>SUM(D16:D20)</f>
        <v>0</v>
      </c>
    </row>
    <row r="22" spans="1:4" ht="9.75" customHeight="1" thickBot="1" x14ac:dyDescent="0.25">
      <c r="B22" s="2"/>
      <c r="D22" s="69"/>
    </row>
    <row r="23" spans="1:4" x14ac:dyDescent="0.2">
      <c r="A23" s="92" t="s">
        <v>3</v>
      </c>
      <c r="B23" s="22"/>
      <c r="C23" s="96"/>
      <c r="D23" s="77">
        <f>D12+D21</f>
        <v>0</v>
      </c>
    </row>
    <row r="24" spans="1:4" x14ac:dyDescent="0.2">
      <c r="A24" s="93" t="s">
        <v>52</v>
      </c>
      <c r="B24" s="68">
        <v>0.15</v>
      </c>
      <c r="C24" s="97"/>
      <c r="D24" s="79">
        <f>D23*B24</f>
        <v>0</v>
      </c>
    </row>
    <row r="25" spans="1:4" ht="13.5" thickBot="1" x14ac:dyDescent="0.25">
      <c r="A25" s="94" t="s">
        <v>9</v>
      </c>
      <c r="B25" s="26"/>
      <c r="C25" s="98"/>
      <c r="D25" s="80">
        <f>D23+D24</f>
        <v>0</v>
      </c>
    </row>
  </sheetData>
  <sheetProtection algorithmName="SHA-512" hashValue="cYqLtLWUSMZyxD94aIgbuUnccTeRcOntTtv8+KA7f+l4x/Qb6Zg0nhKdZUl17reUGi581bdU2H0Zfz0vJDJ1Sw==" saltValue="kV+NweWxDvfuUs1nTla+2w==" spinCount="100000" sheet="1" objects="1" scenarios="1"/>
  <mergeCells count="1"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22" sqref="C22"/>
    </sheetView>
  </sheetViews>
  <sheetFormatPr defaultRowHeight="12.75" x14ac:dyDescent="0.2"/>
  <cols>
    <col min="1" max="1" width="35.42578125" style="81" customWidth="1"/>
    <col min="2" max="2" width="11.42578125" style="1" customWidth="1"/>
    <col min="3" max="3" width="13.140625" style="76" customWidth="1"/>
    <col min="4" max="4" width="17" style="76" customWidth="1"/>
    <col min="5" max="16384" width="9.140625" style="1"/>
  </cols>
  <sheetData>
    <row r="1" spans="1:4" ht="34.5" customHeight="1" thickBot="1" x14ac:dyDescent="0.25">
      <c r="A1" s="111" t="s">
        <v>58</v>
      </c>
      <c r="B1" s="112"/>
      <c r="C1" s="112"/>
      <c r="D1" s="113"/>
    </row>
    <row r="2" spans="1:4" ht="13.5" thickBot="1" x14ac:dyDescent="0.25">
      <c r="A2" s="82"/>
      <c r="B2" s="4"/>
      <c r="C2" s="70"/>
      <c r="D2" s="70"/>
    </row>
    <row r="3" spans="1:4" ht="13.5" thickBot="1" x14ac:dyDescent="0.25">
      <c r="A3" s="83"/>
      <c r="B3" s="6" t="s">
        <v>0</v>
      </c>
      <c r="C3" s="7" t="s">
        <v>15</v>
      </c>
      <c r="D3" s="71" t="s">
        <v>1</v>
      </c>
    </row>
    <row r="4" spans="1:4" x14ac:dyDescent="0.2">
      <c r="A4" s="84" t="s">
        <v>74</v>
      </c>
      <c r="B4" s="10">
        <v>3</v>
      </c>
      <c r="C4" s="114"/>
      <c r="D4" s="72">
        <f t="shared" ref="D4:D13" si="0">B4*C4</f>
        <v>0</v>
      </c>
    </row>
    <row r="5" spans="1:4" x14ac:dyDescent="0.2">
      <c r="A5" s="84" t="s">
        <v>5</v>
      </c>
      <c r="B5" s="11">
        <v>37</v>
      </c>
      <c r="C5" s="115"/>
      <c r="D5" s="72">
        <f t="shared" si="0"/>
        <v>0</v>
      </c>
    </row>
    <row r="6" spans="1:4" x14ac:dyDescent="0.2">
      <c r="A6" s="84" t="s">
        <v>19</v>
      </c>
      <c r="B6" s="11">
        <v>3</v>
      </c>
      <c r="C6" s="115"/>
      <c r="D6" s="72">
        <f t="shared" si="0"/>
        <v>0</v>
      </c>
    </row>
    <row r="7" spans="1:4" x14ac:dyDescent="0.2">
      <c r="A7" s="84" t="s">
        <v>20</v>
      </c>
      <c r="B7" s="11">
        <v>1</v>
      </c>
      <c r="C7" s="115"/>
      <c r="D7" s="72">
        <f t="shared" si="0"/>
        <v>0</v>
      </c>
    </row>
    <row r="8" spans="1:4" x14ac:dyDescent="0.2">
      <c r="A8" s="84" t="s">
        <v>10</v>
      </c>
      <c r="B8" s="11">
        <v>3</v>
      </c>
      <c r="C8" s="115"/>
      <c r="D8" s="72">
        <f t="shared" si="0"/>
        <v>0</v>
      </c>
    </row>
    <row r="9" spans="1:4" x14ac:dyDescent="0.2">
      <c r="A9" s="84" t="s">
        <v>21</v>
      </c>
      <c r="B9" s="11">
        <v>2</v>
      </c>
      <c r="C9" s="115"/>
      <c r="D9" s="72">
        <f t="shared" si="0"/>
        <v>0</v>
      </c>
    </row>
    <row r="10" spans="1:4" x14ac:dyDescent="0.2">
      <c r="A10" s="84" t="s">
        <v>11</v>
      </c>
      <c r="B10" s="11">
        <v>2</v>
      </c>
      <c r="C10" s="115"/>
      <c r="D10" s="72">
        <f t="shared" si="0"/>
        <v>0</v>
      </c>
    </row>
    <row r="11" spans="1:4" x14ac:dyDescent="0.2">
      <c r="A11" s="84" t="s">
        <v>22</v>
      </c>
      <c r="B11" s="11">
        <v>2</v>
      </c>
      <c r="C11" s="115"/>
      <c r="D11" s="72">
        <f t="shared" si="0"/>
        <v>0</v>
      </c>
    </row>
    <row r="12" spans="1:4" x14ac:dyDescent="0.2">
      <c r="A12" s="84" t="s">
        <v>8</v>
      </c>
      <c r="B12" s="11">
        <v>2</v>
      </c>
      <c r="C12" s="115"/>
      <c r="D12" s="72">
        <f t="shared" si="0"/>
        <v>0</v>
      </c>
    </row>
    <row r="13" spans="1:4" ht="13.5" thickBot="1" x14ac:dyDescent="0.25">
      <c r="A13" s="84" t="s">
        <v>13</v>
      </c>
      <c r="B13" s="11">
        <v>1</v>
      </c>
      <c r="C13" s="115"/>
      <c r="D13" s="72">
        <f t="shared" si="0"/>
        <v>0</v>
      </c>
    </row>
    <row r="14" spans="1:4" ht="13.5" thickBot="1" x14ac:dyDescent="0.25">
      <c r="A14" s="85"/>
      <c r="B14" s="2"/>
      <c r="C14" s="69"/>
      <c r="D14" s="73">
        <f>SUM(D4:D13)</f>
        <v>0</v>
      </c>
    </row>
    <row r="15" spans="1:4" ht="7.5" customHeight="1" x14ac:dyDescent="0.2">
      <c r="B15" s="2"/>
      <c r="C15" s="69"/>
      <c r="D15" s="69"/>
    </row>
    <row r="16" spans="1:4" ht="13.5" thickBot="1" x14ac:dyDescent="0.25">
      <c r="A16" s="86" t="s">
        <v>2</v>
      </c>
      <c r="B16" s="2"/>
      <c r="C16" s="69"/>
      <c r="D16" s="69"/>
    </row>
    <row r="17" spans="1:4" ht="13.5" thickBot="1" x14ac:dyDescent="0.25">
      <c r="A17" s="102"/>
      <c r="B17" s="6" t="s">
        <v>0</v>
      </c>
      <c r="C17" s="7" t="s">
        <v>15</v>
      </c>
      <c r="D17" s="71" t="s">
        <v>1</v>
      </c>
    </row>
    <row r="18" spans="1:4" x14ac:dyDescent="0.2">
      <c r="A18" s="88" t="s">
        <v>73</v>
      </c>
      <c r="B18" s="10">
        <v>1</v>
      </c>
      <c r="C18" s="114"/>
      <c r="D18" s="104"/>
    </row>
    <row r="19" spans="1:4" x14ac:dyDescent="0.2">
      <c r="A19" s="103" t="s">
        <v>60</v>
      </c>
      <c r="B19" s="10">
        <v>1</v>
      </c>
      <c r="C19" s="114"/>
      <c r="D19" s="72">
        <f t="shared" ref="D19:D30" si="1">B19*C19</f>
        <v>0</v>
      </c>
    </row>
    <row r="20" spans="1:4" x14ac:dyDescent="0.2">
      <c r="A20" s="88" t="s">
        <v>61</v>
      </c>
      <c r="B20" s="10">
        <v>1</v>
      </c>
      <c r="C20" s="114"/>
      <c r="D20" s="72">
        <f t="shared" si="1"/>
        <v>0</v>
      </c>
    </row>
    <row r="21" spans="1:4" x14ac:dyDescent="0.2">
      <c r="A21" s="88" t="s">
        <v>62</v>
      </c>
      <c r="B21" s="11">
        <v>12</v>
      </c>
      <c r="C21" s="114"/>
      <c r="D21" s="72">
        <f t="shared" si="1"/>
        <v>0</v>
      </c>
    </row>
    <row r="22" spans="1:4" x14ac:dyDescent="0.2">
      <c r="A22" s="88" t="s">
        <v>72</v>
      </c>
      <c r="B22" s="11">
        <v>1</v>
      </c>
      <c r="C22" s="114"/>
      <c r="D22" s="72">
        <f>C22*B22</f>
        <v>0</v>
      </c>
    </row>
    <row r="23" spans="1:4" x14ac:dyDescent="0.2">
      <c r="A23" s="88" t="s">
        <v>63</v>
      </c>
      <c r="B23" s="11">
        <v>21</v>
      </c>
      <c r="C23" s="114"/>
      <c r="D23" s="72">
        <f t="shared" si="1"/>
        <v>0</v>
      </c>
    </row>
    <row r="24" spans="1:4" x14ac:dyDescent="0.2">
      <c r="A24" s="88" t="s">
        <v>64</v>
      </c>
      <c r="B24" s="11">
        <v>3</v>
      </c>
      <c r="C24" s="114"/>
      <c r="D24" s="72">
        <f t="shared" si="1"/>
        <v>0</v>
      </c>
    </row>
    <row r="25" spans="1:4" x14ac:dyDescent="0.2">
      <c r="A25" s="89" t="s">
        <v>65</v>
      </c>
      <c r="B25" s="12">
        <v>2</v>
      </c>
      <c r="C25" s="114"/>
      <c r="D25" s="72">
        <f t="shared" si="1"/>
        <v>0</v>
      </c>
    </row>
    <row r="26" spans="1:4" x14ac:dyDescent="0.2">
      <c r="A26" s="89" t="s">
        <v>66</v>
      </c>
      <c r="B26" s="12">
        <v>1</v>
      </c>
      <c r="C26" s="114"/>
      <c r="D26" s="72">
        <f t="shared" si="1"/>
        <v>0</v>
      </c>
    </row>
    <row r="27" spans="1:4" x14ac:dyDescent="0.2">
      <c r="A27" s="89" t="s">
        <v>23</v>
      </c>
      <c r="B27" s="12">
        <v>1</v>
      </c>
      <c r="C27" s="114"/>
      <c r="D27" s="72">
        <f t="shared" si="1"/>
        <v>0</v>
      </c>
    </row>
    <row r="28" spans="1:4" x14ac:dyDescent="0.2">
      <c r="A28" s="89" t="s">
        <v>6</v>
      </c>
      <c r="B28" s="12">
        <v>3</v>
      </c>
      <c r="C28" s="114"/>
      <c r="D28" s="72">
        <f t="shared" si="1"/>
        <v>0</v>
      </c>
    </row>
    <row r="29" spans="1:4" x14ac:dyDescent="0.2">
      <c r="A29" s="89" t="s">
        <v>24</v>
      </c>
      <c r="B29" s="12">
        <v>2</v>
      </c>
      <c r="C29" s="114"/>
      <c r="D29" s="72">
        <f t="shared" si="1"/>
        <v>0</v>
      </c>
    </row>
    <row r="30" spans="1:4" ht="13.5" thickBot="1" x14ac:dyDescent="0.25">
      <c r="A30" s="88" t="s">
        <v>12</v>
      </c>
      <c r="B30" s="11">
        <v>1</v>
      </c>
      <c r="C30" s="114"/>
      <c r="D30" s="72">
        <f t="shared" si="1"/>
        <v>0</v>
      </c>
    </row>
    <row r="31" spans="1:4" ht="13.5" thickBot="1" x14ac:dyDescent="0.25">
      <c r="A31" s="90"/>
      <c r="B31" s="17"/>
      <c r="C31" s="74"/>
      <c r="D31" s="73">
        <f>SUM(D18:D30)</f>
        <v>0</v>
      </c>
    </row>
    <row r="32" spans="1:4" ht="8.25" customHeight="1" thickBot="1" x14ac:dyDescent="0.25"/>
    <row r="33" spans="1:4" x14ac:dyDescent="0.2">
      <c r="A33" s="92" t="s">
        <v>3</v>
      </c>
      <c r="B33" s="22"/>
      <c r="C33" s="96"/>
      <c r="D33" s="77">
        <f>D14+D31</f>
        <v>0</v>
      </c>
    </row>
    <row r="34" spans="1:4" x14ac:dyDescent="0.2">
      <c r="A34" s="93" t="s">
        <v>42</v>
      </c>
      <c r="B34" s="68">
        <v>0.21</v>
      </c>
      <c r="C34" s="97"/>
      <c r="D34" s="79">
        <f>D33*B34</f>
        <v>0</v>
      </c>
    </row>
    <row r="35" spans="1:4" ht="13.5" thickBot="1" x14ac:dyDescent="0.25">
      <c r="A35" s="94" t="s">
        <v>9</v>
      </c>
      <c r="B35" s="26"/>
      <c r="C35" s="98"/>
      <c r="D35" s="80">
        <f>D33+D34</f>
        <v>0</v>
      </c>
    </row>
  </sheetData>
  <sheetProtection algorithmName="SHA-512" hashValue="47VDNfsCWNjkuZzolnfSL4ZRYxSEGP1/J+b3V8gFBXK2Pam/OiPP7VuHZcTqxNJJkiWwLKyXr90eJRSIjFjOig==" saltValue="jkNE2rxKmuRKga+saUpsog==" spinCount="100000" sheet="1" objects="1" scenarios="1"/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5" sqref="D25"/>
    </sheetView>
  </sheetViews>
  <sheetFormatPr defaultRowHeight="12.75" x14ac:dyDescent="0.2"/>
  <cols>
    <col min="1" max="1" width="43.42578125" style="81" customWidth="1"/>
    <col min="2" max="2" width="8" style="2" customWidth="1"/>
    <col min="3" max="3" width="14.140625" style="69" customWidth="1"/>
    <col min="4" max="4" width="19.7109375" style="69" customWidth="1"/>
    <col min="5" max="16384" width="9.140625" style="1"/>
  </cols>
  <sheetData>
    <row r="1" spans="1:4" ht="13.5" thickBot="1" x14ac:dyDescent="0.25"/>
    <row r="2" spans="1:4" ht="34.5" customHeight="1" thickBot="1" x14ac:dyDescent="0.25">
      <c r="A2" s="111" t="s">
        <v>50</v>
      </c>
      <c r="B2" s="112"/>
      <c r="C2" s="112"/>
      <c r="D2" s="113"/>
    </row>
    <row r="3" spans="1:4" ht="9.75" customHeight="1" thickBot="1" x14ac:dyDescent="0.25">
      <c r="A3" s="82"/>
      <c r="B3" s="4"/>
      <c r="C3" s="70"/>
      <c r="D3" s="70"/>
    </row>
    <row r="4" spans="1:4" ht="13.5" thickBot="1" x14ac:dyDescent="0.25">
      <c r="A4" s="83"/>
      <c r="B4" s="6" t="s">
        <v>0</v>
      </c>
      <c r="C4" s="7" t="s">
        <v>15</v>
      </c>
      <c r="D4" s="71" t="s">
        <v>1</v>
      </c>
    </row>
    <row r="5" spans="1:4" x14ac:dyDescent="0.2">
      <c r="A5" s="84" t="s">
        <v>4</v>
      </c>
      <c r="B5" s="10">
        <v>1</v>
      </c>
      <c r="C5" s="114"/>
      <c r="D5" s="72">
        <f t="shared" ref="D5:D11" si="0">B5*C5</f>
        <v>0</v>
      </c>
    </row>
    <row r="6" spans="1:4" x14ac:dyDescent="0.2">
      <c r="A6" s="84" t="s">
        <v>5</v>
      </c>
      <c r="B6" s="11">
        <v>27</v>
      </c>
      <c r="C6" s="114"/>
      <c r="D6" s="72">
        <f t="shared" si="0"/>
        <v>0</v>
      </c>
    </row>
    <row r="7" spans="1:4" x14ac:dyDescent="0.2">
      <c r="A7" s="84" t="s">
        <v>10</v>
      </c>
      <c r="B7" s="11">
        <v>2</v>
      </c>
      <c r="C7" s="114"/>
      <c r="D7" s="72">
        <f t="shared" si="0"/>
        <v>0</v>
      </c>
    </row>
    <row r="8" spans="1:4" x14ac:dyDescent="0.2">
      <c r="A8" s="84" t="s">
        <v>11</v>
      </c>
      <c r="B8" s="11">
        <v>1</v>
      </c>
      <c r="C8" s="114"/>
      <c r="D8" s="72">
        <f t="shared" si="0"/>
        <v>0</v>
      </c>
    </row>
    <row r="9" spans="1:4" x14ac:dyDescent="0.2">
      <c r="A9" s="84" t="s">
        <v>7</v>
      </c>
      <c r="B9" s="11">
        <v>2</v>
      </c>
      <c r="C9" s="114"/>
      <c r="D9" s="72">
        <f t="shared" si="0"/>
        <v>0</v>
      </c>
    </row>
    <row r="10" spans="1:4" x14ac:dyDescent="0.2">
      <c r="A10" s="84" t="s">
        <v>8</v>
      </c>
      <c r="B10" s="11">
        <v>1</v>
      </c>
      <c r="C10" s="114"/>
      <c r="D10" s="72">
        <f t="shared" si="0"/>
        <v>0</v>
      </c>
    </row>
    <row r="11" spans="1:4" ht="13.5" thickBot="1" x14ac:dyDescent="0.25">
      <c r="A11" s="84" t="s">
        <v>13</v>
      </c>
      <c r="B11" s="11">
        <v>1</v>
      </c>
      <c r="C11" s="114"/>
      <c r="D11" s="72">
        <f t="shared" si="0"/>
        <v>0</v>
      </c>
    </row>
    <row r="12" spans="1:4" ht="13.5" thickBot="1" x14ac:dyDescent="0.25">
      <c r="A12" s="85"/>
      <c r="D12" s="73">
        <f>SUM(D5:D11)</f>
        <v>0</v>
      </c>
    </row>
    <row r="13" spans="1:4" ht="7.5" customHeight="1" x14ac:dyDescent="0.2"/>
    <row r="14" spans="1:4" ht="13.5" thickBot="1" x14ac:dyDescent="0.25">
      <c r="A14" s="86" t="s">
        <v>2</v>
      </c>
    </row>
    <row r="15" spans="1:4" ht="13.5" thickBot="1" x14ac:dyDescent="0.25">
      <c r="A15" s="87"/>
      <c r="B15" s="6" t="s">
        <v>0</v>
      </c>
      <c r="C15" s="7" t="s">
        <v>15</v>
      </c>
      <c r="D15" s="71" t="s">
        <v>1</v>
      </c>
    </row>
    <row r="16" spans="1:4" x14ac:dyDescent="0.2">
      <c r="A16" s="88" t="s">
        <v>67</v>
      </c>
      <c r="B16" s="10">
        <v>1</v>
      </c>
      <c r="C16" s="114"/>
      <c r="D16" s="72">
        <f>B16*C16</f>
        <v>0</v>
      </c>
    </row>
    <row r="17" spans="1:4" x14ac:dyDescent="0.2">
      <c r="A17" s="88" t="s">
        <v>68</v>
      </c>
      <c r="B17" s="11">
        <v>24</v>
      </c>
      <c r="C17" s="115"/>
      <c r="D17" s="72">
        <f t="shared" ref="D17:D20" si="1">B17*C17</f>
        <v>0</v>
      </c>
    </row>
    <row r="18" spans="1:4" x14ac:dyDescent="0.2">
      <c r="A18" s="88" t="s">
        <v>64</v>
      </c>
      <c r="B18" s="11">
        <v>2</v>
      </c>
      <c r="C18" s="115"/>
      <c r="D18" s="72">
        <f t="shared" si="1"/>
        <v>0</v>
      </c>
    </row>
    <row r="19" spans="1:4" x14ac:dyDescent="0.2">
      <c r="A19" s="89" t="s">
        <v>6</v>
      </c>
      <c r="B19" s="12">
        <v>2</v>
      </c>
      <c r="C19" s="116"/>
      <c r="D19" s="72">
        <f t="shared" si="1"/>
        <v>0</v>
      </c>
    </row>
    <row r="20" spans="1:4" ht="13.5" thickBot="1" x14ac:dyDescent="0.25">
      <c r="A20" s="88" t="s">
        <v>12</v>
      </c>
      <c r="B20" s="11">
        <v>1</v>
      </c>
      <c r="C20" s="115"/>
      <c r="D20" s="72">
        <f t="shared" si="1"/>
        <v>0</v>
      </c>
    </row>
    <row r="21" spans="1:4" ht="13.5" thickBot="1" x14ac:dyDescent="0.25">
      <c r="A21" s="90"/>
      <c r="B21" s="17"/>
      <c r="C21" s="74"/>
      <c r="D21" s="73">
        <f>SUM(D16:D20)</f>
        <v>0</v>
      </c>
    </row>
    <row r="22" spans="1:4" ht="7.5" customHeight="1" thickBot="1" x14ac:dyDescent="0.25"/>
    <row r="23" spans="1:4" x14ac:dyDescent="0.2">
      <c r="A23" s="92" t="s">
        <v>3</v>
      </c>
      <c r="B23" s="22"/>
      <c r="C23" s="96"/>
      <c r="D23" s="77">
        <f>D12+D21</f>
        <v>0</v>
      </c>
    </row>
    <row r="24" spans="1:4" x14ac:dyDescent="0.2">
      <c r="A24" s="93" t="s">
        <v>42</v>
      </c>
      <c r="B24" s="68">
        <v>0.15</v>
      </c>
      <c r="C24" s="97"/>
      <c r="D24" s="79">
        <f>D23*B24</f>
        <v>0</v>
      </c>
    </row>
    <row r="25" spans="1:4" ht="13.5" thickBot="1" x14ac:dyDescent="0.25">
      <c r="A25" s="94" t="s">
        <v>9</v>
      </c>
      <c r="B25" s="26"/>
      <c r="C25" s="98"/>
      <c r="D25" s="80">
        <f>D23+D24</f>
        <v>0</v>
      </c>
    </row>
    <row r="27" spans="1:4" x14ac:dyDescent="0.2">
      <c r="D27" s="95"/>
    </row>
  </sheetData>
  <sheetProtection algorithmName="SHA-512" hashValue="+wvP1Tw/qhtITwCWiIeankRJ1GNPSQ5X+I+icTR3gOTXYN+SyDmDNi5j4fNIRL8pcOWl4/N9p2GTl3aSXZ1bfQ==" saltValue="de0Q0hpBEYvpR+rVgpttOQ==" spinCount="100000" sheet="1" objects="1" scenarios="1"/>
  <mergeCells count="1"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29" sqref="D29"/>
    </sheetView>
  </sheetViews>
  <sheetFormatPr defaultRowHeight="12.75" x14ac:dyDescent="0.2"/>
  <cols>
    <col min="1" max="1" width="37.7109375" style="81" customWidth="1"/>
    <col min="2" max="2" width="8.140625" style="1" customWidth="1"/>
    <col min="3" max="3" width="15.85546875" style="76" customWidth="1"/>
    <col min="4" max="4" width="13.7109375" style="69" customWidth="1"/>
    <col min="5" max="16384" width="9.140625" style="1"/>
  </cols>
  <sheetData>
    <row r="1" spans="1:4" ht="13.5" thickBot="1" x14ac:dyDescent="0.25">
      <c r="B1" s="2"/>
      <c r="C1" s="69"/>
    </row>
    <row r="2" spans="1:4" ht="34.5" customHeight="1" thickBot="1" x14ac:dyDescent="0.25">
      <c r="A2" s="111" t="s">
        <v>49</v>
      </c>
      <c r="B2" s="112"/>
      <c r="C2" s="112"/>
      <c r="D2" s="113"/>
    </row>
    <row r="3" spans="1:4" ht="13.5" thickBot="1" x14ac:dyDescent="0.25">
      <c r="A3" s="82"/>
      <c r="B3" s="4"/>
      <c r="C3" s="70"/>
      <c r="D3" s="70"/>
    </row>
    <row r="4" spans="1:4" ht="13.5" thickBot="1" x14ac:dyDescent="0.25">
      <c r="A4" s="83"/>
      <c r="B4" s="6" t="s">
        <v>0</v>
      </c>
      <c r="C4" s="7" t="s">
        <v>15</v>
      </c>
      <c r="D4" s="71" t="s">
        <v>1</v>
      </c>
    </row>
    <row r="5" spans="1:4" x14ac:dyDescent="0.2">
      <c r="A5" s="84" t="s">
        <v>4</v>
      </c>
      <c r="B5" s="10">
        <v>4</v>
      </c>
      <c r="C5" s="114"/>
      <c r="D5" s="72">
        <f>C5*B5</f>
        <v>0</v>
      </c>
    </row>
    <row r="6" spans="1:4" x14ac:dyDescent="0.2">
      <c r="A6" s="84" t="s">
        <v>5</v>
      </c>
      <c r="B6" s="11">
        <v>16</v>
      </c>
      <c r="C6" s="115"/>
      <c r="D6" s="72">
        <f t="shared" ref="D6:D11" si="0">C6*B6</f>
        <v>0</v>
      </c>
    </row>
    <row r="7" spans="1:4" x14ac:dyDescent="0.2">
      <c r="A7" s="84" t="s">
        <v>10</v>
      </c>
      <c r="B7" s="11">
        <v>2</v>
      </c>
      <c r="C7" s="115"/>
      <c r="D7" s="72">
        <f t="shared" si="0"/>
        <v>0</v>
      </c>
    </row>
    <row r="8" spans="1:4" x14ac:dyDescent="0.2">
      <c r="A8" s="84" t="s">
        <v>11</v>
      </c>
      <c r="B8" s="11">
        <v>1</v>
      </c>
      <c r="C8" s="115"/>
      <c r="D8" s="72">
        <f t="shared" si="0"/>
        <v>0</v>
      </c>
    </row>
    <row r="9" spans="1:4" x14ac:dyDescent="0.2">
      <c r="A9" s="84" t="s">
        <v>7</v>
      </c>
      <c r="B9" s="11">
        <v>2</v>
      </c>
      <c r="C9" s="115"/>
      <c r="D9" s="72">
        <f t="shared" si="0"/>
        <v>0</v>
      </c>
    </row>
    <row r="10" spans="1:4" x14ac:dyDescent="0.2">
      <c r="A10" s="84" t="s">
        <v>8</v>
      </c>
      <c r="B10" s="11">
        <v>1</v>
      </c>
      <c r="C10" s="115"/>
      <c r="D10" s="72">
        <f t="shared" si="0"/>
        <v>0</v>
      </c>
    </row>
    <row r="11" spans="1:4" ht="13.5" thickBot="1" x14ac:dyDescent="0.25">
      <c r="A11" s="84" t="s">
        <v>13</v>
      </c>
      <c r="B11" s="11">
        <v>1</v>
      </c>
      <c r="C11" s="115"/>
      <c r="D11" s="72">
        <f t="shared" si="0"/>
        <v>0</v>
      </c>
    </row>
    <row r="12" spans="1:4" ht="13.5" thickBot="1" x14ac:dyDescent="0.25">
      <c r="A12" s="85"/>
      <c r="B12" s="2"/>
      <c r="C12" s="69"/>
      <c r="D12" s="73">
        <f>SUM(D5:D11)</f>
        <v>0</v>
      </c>
    </row>
    <row r="13" spans="1:4" x14ac:dyDescent="0.2">
      <c r="B13" s="2"/>
      <c r="C13" s="69"/>
    </row>
    <row r="14" spans="1:4" ht="13.5" thickBot="1" x14ac:dyDescent="0.25">
      <c r="A14" s="86" t="s">
        <v>2</v>
      </c>
      <c r="B14" s="2"/>
      <c r="C14" s="69"/>
    </row>
    <row r="15" spans="1:4" ht="13.5" thickBot="1" x14ac:dyDescent="0.25">
      <c r="A15" s="87"/>
      <c r="B15" s="6" t="s">
        <v>0</v>
      </c>
      <c r="C15" s="7" t="s">
        <v>15</v>
      </c>
      <c r="D15" s="71" t="s">
        <v>1</v>
      </c>
    </row>
    <row r="16" spans="1:4" x14ac:dyDescent="0.2">
      <c r="A16" s="88" t="s">
        <v>67</v>
      </c>
      <c r="B16" s="10">
        <v>2</v>
      </c>
      <c r="C16" s="114"/>
      <c r="D16" s="72">
        <f>C16*B16</f>
        <v>0</v>
      </c>
    </row>
    <row r="17" spans="1:4" x14ac:dyDescent="0.2">
      <c r="A17" s="88" t="s">
        <v>69</v>
      </c>
      <c r="B17" s="10">
        <v>1</v>
      </c>
      <c r="C17" s="114"/>
      <c r="D17" s="72">
        <f t="shared" ref="D17:D26" si="1">C17*B17</f>
        <v>0</v>
      </c>
    </row>
    <row r="18" spans="1:4" x14ac:dyDescent="0.2">
      <c r="A18" s="88" t="s">
        <v>70</v>
      </c>
      <c r="B18" s="10">
        <v>1</v>
      </c>
      <c r="C18" s="114"/>
      <c r="D18" s="72">
        <f t="shared" si="1"/>
        <v>0</v>
      </c>
    </row>
    <row r="19" spans="1:4" x14ac:dyDescent="0.2">
      <c r="A19" s="88" t="s">
        <v>68</v>
      </c>
      <c r="B19" s="11">
        <v>6</v>
      </c>
      <c r="C19" s="115"/>
      <c r="D19" s="72">
        <f t="shared" si="1"/>
        <v>0</v>
      </c>
    </row>
    <row r="20" spans="1:4" x14ac:dyDescent="0.2">
      <c r="A20" s="88" t="s">
        <v>62</v>
      </c>
      <c r="B20" s="11">
        <v>1</v>
      </c>
      <c r="C20" s="115"/>
      <c r="D20" s="72">
        <f t="shared" si="1"/>
        <v>0</v>
      </c>
    </row>
    <row r="21" spans="1:4" x14ac:dyDescent="0.2">
      <c r="A21" s="88" t="s">
        <v>63</v>
      </c>
      <c r="B21" s="11">
        <v>1</v>
      </c>
      <c r="C21" s="115"/>
      <c r="D21" s="72">
        <f t="shared" si="1"/>
        <v>0</v>
      </c>
    </row>
    <row r="22" spans="1:4" x14ac:dyDescent="0.2">
      <c r="A22" s="88" t="s">
        <v>64</v>
      </c>
      <c r="B22" s="11">
        <v>6</v>
      </c>
      <c r="C22" s="115"/>
      <c r="D22" s="72">
        <f t="shared" si="1"/>
        <v>0</v>
      </c>
    </row>
    <row r="23" spans="1:4" x14ac:dyDescent="0.2">
      <c r="A23" s="89" t="s">
        <v>71</v>
      </c>
      <c r="B23" s="12">
        <v>2</v>
      </c>
      <c r="C23" s="116"/>
      <c r="D23" s="72">
        <f t="shared" si="1"/>
        <v>0</v>
      </c>
    </row>
    <row r="24" spans="1:4" x14ac:dyDescent="0.2">
      <c r="A24" s="89" t="s">
        <v>14</v>
      </c>
      <c r="B24" s="12">
        <v>2</v>
      </c>
      <c r="C24" s="116"/>
      <c r="D24" s="72">
        <f t="shared" si="1"/>
        <v>0</v>
      </c>
    </row>
    <row r="25" spans="1:4" x14ac:dyDescent="0.2">
      <c r="A25" s="89" t="s">
        <v>6</v>
      </c>
      <c r="B25" s="12">
        <v>2</v>
      </c>
      <c r="C25" s="116"/>
      <c r="D25" s="72">
        <f t="shared" si="1"/>
        <v>0</v>
      </c>
    </row>
    <row r="26" spans="1:4" ht="13.5" thickBot="1" x14ac:dyDescent="0.25">
      <c r="A26" s="88" t="s">
        <v>12</v>
      </c>
      <c r="B26" s="11">
        <v>1</v>
      </c>
      <c r="C26" s="115"/>
      <c r="D26" s="72">
        <f t="shared" si="1"/>
        <v>0</v>
      </c>
    </row>
    <row r="27" spans="1:4" ht="13.5" thickBot="1" x14ac:dyDescent="0.25">
      <c r="A27" s="90"/>
      <c r="B27" s="17"/>
      <c r="C27" s="74"/>
      <c r="D27" s="73">
        <f>SUM(D16:D26)</f>
        <v>0</v>
      </c>
    </row>
    <row r="28" spans="1:4" ht="6" customHeight="1" thickBot="1" x14ac:dyDescent="0.25">
      <c r="B28" s="2"/>
      <c r="C28" s="69"/>
    </row>
    <row r="29" spans="1:4" x14ac:dyDescent="0.2">
      <c r="A29" s="92" t="s">
        <v>3</v>
      </c>
      <c r="B29" s="22"/>
      <c r="C29" s="96"/>
      <c r="D29" s="77">
        <f>D12+D27</f>
        <v>0</v>
      </c>
    </row>
    <row r="30" spans="1:4" x14ac:dyDescent="0.2">
      <c r="A30" s="93" t="s">
        <v>42</v>
      </c>
      <c r="B30" s="68">
        <v>0.15</v>
      </c>
      <c r="C30" s="97"/>
      <c r="D30" s="79">
        <f>D29*B30</f>
        <v>0</v>
      </c>
    </row>
    <row r="31" spans="1:4" ht="13.5" thickBot="1" x14ac:dyDescent="0.25">
      <c r="A31" s="94" t="s">
        <v>9</v>
      </c>
      <c r="B31" s="26"/>
      <c r="C31" s="98"/>
      <c r="D31" s="80">
        <f>D29+D30</f>
        <v>0</v>
      </c>
    </row>
  </sheetData>
  <sheetProtection algorithmName="SHA-512" hashValue="iqUFaSnmxRghK1IGulwqIxCSgLqkcYxzaiMwey81qoBsyOdDUskR6tLepsayTvDd/Uj/9sLFB+F9P5XDjWEMqQ==" saltValue="RUZaOxYXcFBQUUqw2PhEiQ==" spinCount="100000" sheet="1" objects="1" scenarios="1"/>
  <mergeCells count="1">
    <mergeCell ref="A2:D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D28" sqref="D28"/>
    </sheetView>
  </sheetViews>
  <sheetFormatPr defaultRowHeight="12.75" x14ac:dyDescent="0.2"/>
  <cols>
    <col min="1" max="1" width="37.7109375" style="1" customWidth="1"/>
    <col min="2" max="2" width="11.42578125" style="1" customWidth="1"/>
    <col min="3" max="3" width="14.28515625" style="76" customWidth="1"/>
    <col min="4" max="4" width="14" style="76" customWidth="1"/>
    <col min="5" max="16384" width="9.140625" style="1"/>
  </cols>
  <sheetData>
    <row r="1" spans="1:4" ht="13.5" thickBot="1" x14ac:dyDescent="0.25">
      <c r="B1" s="2"/>
      <c r="C1" s="69"/>
      <c r="D1" s="69"/>
    </row>
    <row r="2" spans="1:4" ht="34.5" customHeight="1" thickBot="1" x14ac:dyDescent="0.25">
      <c r="A2" s="111" t="s">
        <v>48</v>
      </c>
      <c r="B2" s="112"/>
      <c r="C2" s="112"/>
      <c r="D2" s="113"/>
    </row>
    <row r="3" spans="1:4" ht="13.5" thickBot="1" x14ac:dyDescent="0.25">
      <c r="A3" s="3"/>
      <c r="B3" s="4"/>
      <c r="C3" s="70"/>
      <c r="D3" s="70"/>
    </row>
    <row r="4" spans="1:4" ht="13.5" thickBot="1" x14ac:dyDescent="0.25">
      <c r="A4" s="5"/>
      <c r="B4" s="6" t="s">
        <v>0</v>
      </c>
      <c r="C4" s="7" t="s">
        <v>15</v>
      </c>
      <c r="D4" s="71" t="s">
        <v>1</v>
      </c>
    </row>
    <row r="5" spans="1:4" x14ac:dyDescent="0.2">
      <c r="A5" s="9" t="s">
        <v>4</v>
      </c>
      <c r="B5" s="10">
        <v>4</v>
      </c>
      <c r="C5" s="114"/>
      <c r="D5" s="72">
        <f>B5*C5</f>
        <v>0</v>
      </c>
    </row>
    <row r="6" spans="1:4" x14ac:dyDescent="0.2">
      <c r="A6" s="9" t="s">
        <v>5</v>
      </c>
      <c r="B6" s="11">
        <v>16</v>
      </c>
      <c r="C6" s="114"/>
      <c r="D6" s="72">
        <f t="shared" ref="D6:D10" si="0">B6*C6</f>
        <v>0</v>
      </c>
    </row>
    <row r="7" spans="1:4" x14ac:dyDescent="0.2">
      <c r="A7" s="9" t="s">
        <v>10</v>
      </c>
      <c r="B7" s="11">
        <v>2</v>
      </c>
      <c r="C7" s="114"/>
      <c r="D7" s="72">
        <f t="shared" si="0"/>
        <v>0</v>
      </c>
    </row>
    <row r="8" spans="1:4" x14ac:dyDescent="0.2">
      <c r="A8" s="9" t="s">
        <v>11</v>
      </c>
      <c r="B8" s="11">
        <v>1</v>
      </c>
      <c r="C8" s="114"/>
      <c r="D8" s="72">
        <f t="shared" si="0"/>
        <v>0</v>
      </c>
    </row>
    <row r="9" spans="1:4" x14ac:dyDescent="0.2">
      <c r="A9" s="9" t="s">
        <v>7</v>
      </c>
      <c r="B9" s="11">
        <v>2</v>
      </c>
      <c r="C9" s="114"/>
      <c r="D9" s="72">
        <f t="shared" si="0"/>
        <v>0</v>
      </c>
    </row>
    <row r="10" spans="1:4" x14ac:dyDescent="0.2">
      <c r="A10" s="9" t="s">
        <v>8</v>
      </c>
      <c r="B10" s="11">
        <v>1</v>
      </c>
      <c r="C10" s="114"/>
      <c r="D10" s="72">
        <f t="shared" si="0"/>
        <v>0</v>
      </c>
    </row>
    <row r="11" spans="1:4" ht="13.5" thickBot="1" x14ac:dyDescent="0.25">
      <c r="A11" s="9" t="s">
        <v>13</v>
      </c>
      <c r="B11" s="11">
        <v>1</v>
      </c>
      <c r="C11" s="114"/>
      <c r="D11" s="72">
        <f>B11*C11</f>
        <v>0</v>
      </c>
    </row>
    <row r="12" spans="1:4" ht="13.5" thickBot="1" x14ac:dyDescent="0.25">
      <c r="A12" s="13"/>
      <c r="B12" s="2"/>
      <c r="C12" s="69"/>
      <c r="D12" s="73">
        <f>SUM(D5:D11)</f>
        <v>0</v>
      </c>
    </row>
    <row r="13" spans="1:4" ht="13.5" thickBot="1" x14ac:dyDescent="0.25">
      <c r="A13" s="14" t="s">
        <v>2</v>
      </c>
      <c r="B13" s="2"/>
      <c r="C13" s="69"/>
      <c r="D13" s="69"/>
    </row>
    <row r="14" spans="1:4" ht="13.5" thickBot="1" x14ac:dyDescent="0.25">
      <c r="A14" s="15"/>
      <c r="B14" s="6" t="s">
        <v>0</v>
      </c>
      <c r="C14" s="7" t="s">
        <v>15</v>
      </c>
      <c r="D14" s="71" t="s">
        <v>1</v>
      </c>
    </row>
    <row r="15" spans="1:4" x14ac:dyDescent="0.2">
      <c r="A15" s="19" t="s">
        <v>67</v>
      </c>
      <c r="B15" s="10">
        <v>2</v>
      </c>
      <c r="C15" s="114"/>
      <c r="D15" s="72">
        <f t="shared" ref="D15:D25" si="1">B15*C15</f>
        <v>0</v>
      </c>
    </row>
    <row r="16" spans="1:4" x14ac:dyDescent="0.2">
      <c r="A16" s="19" t="s">
        <v>69</v>
      </c>
      <c r="B16" s="10">
        <v>1</v>
      </c>
      <c r="C16" s="114"/>
      <c r="D16" s="72">
        <f t="shared" si="1"/>
        <v>0</v>
      </c>
    </row>
    <row r="17" spans="1:4" x14ac:dyDescent="0.2">
      <c r="A17" s="19" t="s">
        <v>70</v>
      </c>
      <c r="B17" s="10">
        <v>1</v>
      </c>
      <c r="C17" s="114"/>
      <c r="D17" s="72">
        <f t="shared" si="1"/>
        <v>0</v>
      </c>
    </row>
    <row r="18" spans="1:4" x14ac:dyDescent="0.2">
      <c r="A18" s="19" t="s">
        <v>68</v>
      </c>
      <c r="B18" s="11">
        <v>6</v>
      </c>
      <c r="C18" s="114"/>
      <c r="D18" s="72">
        <f t="shared" si="1"/>
        <v>0</v>
      </c>
    </row>
    <row r="19" spans="1:4" x14ac:dyDescent="0.2">
      <c r="A19" s="19" t="s">
        <v>62</v>
      </c>
      <c r="B19" s="11">
        <v>1</v>
      </c>
      <c r="C19" s="114"/>
      <c r="D19" s="72">
        <f t="shared" si="1"/>
        <v>0</v>
      </c>
    </row>
    <row r="20" spans="1:4" x14ac:dyDescent="0.2">
      <c r="A20" s="19" t="s">
        <v>63</v>
      </c>
      <c r="B20" s="11">
        <v>1</v>
      </c>
      <c r="C20" s="114"/>
      <c r="D20" s="72">
        <f t="shared" si="1"/>
        <v>0</v>
      </c>
    </row>
    <row r="21" spans="1:4" x14ac:dyDescent="0.2">
      <c r="A21" s="19" t="s">
        <v>64</v>
      </c>
      <c r="B21" s="11">
        <v>6</v>
      </c>
      <c r="C21" s="114"/>
      <c r="D21" s="72">
        <f t="shared" si="1"/>
        <v>0</v>
      </c>
    </row>
    <row r="22" spans="1:4" x14ac:dyDescent="0.2">
      <c r="A22" s="20" t="s">
        <v>71</v>
      </c>
      <c r="B22" s="12">
        <v>2</v>
      </c>
      <c r="C22" s="114"/>
      <c r="D22" s="72">
        <f t="shared" si="1"/>
        <v>0</v>
      </c>
    </row>
    <row r="23" spans="1:4" x14ac:dyDescent="0.2">
      <c r="A23" s="20" t="s">
        <v>14</v>
      </c>
      <c r="B23" s="12">
        <v>2</v>
      </c>
      <c r="C23" s="114"/>
      <c r="D23" s="72">
        <f t="shared" si="1"/>
        <v>0</v>
      </c>
    </row>
    <row r="24" spans="1:4" x14ac:dyDescent="0.2">
      <c r="A24" s="20" t="s">
        <v>6</v>
      </c>
      <c r="B24" s="12">
        <v>2</v>
      </c>
      <c r="C24" s="114"/>
      <c r="D24" s="72">
        <f t="shared" si="1"/>
        <v>0</v>
      </c>
    </row>
    <row r="25" spans="1:4" ht="13.5" thickBot="1" x14ac:dyDescent="0.25">
      <c r="A25" s="19" t="s">
        <v>12</v>
      </c>
      <c r="B25" s="11">
        <v>1</v>
      </c>
      <c r="C25" s="114"/>
      <c r="D25" s="72">
        <f t="shared" si="1"/>
        <v>0</v>
      </c>
    </row>
    <row r="26" spans="1:4" ht="13.5" thickBot="1" x14ac:dyDescent="0.25">
      <c r="A26" s="16"/>
      <c r="B26" s="17"/>
      <c r="C26" s="74"/>
      <c r="D26" s="73">
        <f>SUM(D15:D25)</f>
        <v>0</v>
      </c>
    </row>
    <row r="27" spans="1:4" ht="6.75" customHeight="1" thickBot="1" x14ac:dyDescent="0.25">
      <c r="B27" s="2"/>
      <c r="C27" s="69"/>
      <c r="D27" s="69"/>
    </row>
    <row r="28" spans="1:4" x14ac:dyDescent="0.2">
      <c r="A28" s="21" t="s">
        <v>3</v>
      </c>
      <c r="B28" s="22"/>
      <c r="C28" s="96"/>
      <c r="D28" s="77">
        <f>D12+D26</f>
        <v>0</v>
      </c>
    </row>
    <row r="29" spans="1:4" x14ac:dyDescent="0.2">
      <c r="A29" s="78" t="s">
        <v>46</v>
      </c>
      <c r="B29" s="68">
        <v>0.15</v>
      </c>
      <c r="C29" s="97"/>
      <c r="D29" s="79">
        <f>B29*D28</f>
        <v>0</v>
      </c>
    </row>
    <row r="30" spans="1:4" ht="13.5" thickBot="1" x14ac:dyDescent="0.25">
      <c r="A30" s="25" t="s">
        <v>9</v>
      </c>
      <c r="B30" s="26"/>
      <c r="C30" s="98"/>
      <c r="D30" s="80">
        <f>D28+D29</f>
        <v>0</v>
      </c>
    </row>
  </sheetData>
  <sheetProtection algorithmName="SHA-512" hashValue="bFrJLIQHtAGAYPKNUURIGLhNJQx/8ykEjTgd4sFDxFH51w7//4hKMd2bQl2FBeFdNAegBaH2TpXTtR2qjlB/vQ==" saltValue="/ec0M1N4PqPofcwO5jyDGw==" spinCount="100000" sheet="1" objects="1" scenarios="1"/>
  <mergeCells count="1"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5" sqref="C15:C25"/>
    </sheetView>
  </sheetViews>
  <sheetFormatPr defaultRowHeight="12.75" x14ac:dyDescent="0.2"/>
  <cols>
    <col min="1" max="1" width="37.7109375" style="1" customWidth="1"/>
    <col min="2" max="2" width="7.85546875" style="1" customWidth="1"/>
    <col min="3" max="3" width="14.140625" style="1" customWidth="1"/>
    <col min="4" max="4" width="16.28515625" style="1" customWidth="1"/>
    <col min="5" max="16384" width="9.140625" style="1"/>
  </cols>
  <sheetData>
    <row r="1" spans="1:4" ht="13.5" thickBot="1" x14ac:dyDescent="0.25">
      <c r="B1" s="2"/>
      <c r="C1" s="2"/>
      <c r="D1" s="2"/>
    </row>
    <row r="2" spans="1:4" ht="38.25" customHeight="1" thickBot="1" x14ac:dyDescent="0.25">
      <c r="A2" s="111" t="s">
        <v>47</v>
      </c>
      <c r="B2" s="112"/>
      <c r="C2" s="112"/>
      <c r="D2" s="113"/>
    </row>
    <row r="3" spans="1:4" ht="13.5" thickBot="1" x14ac:dyDescent="0.25">
      <c r="A3" s="3"/>
      <c r="B3" s="4"/>
      <c r="C3" s="4"/>
      <c r="D3" s="4"/>
    </row>
    <row r="4" spans="1:4" ht="13.5" thickBot="1" x14ac:dyDescent="0.25">
      <c r="A4" s="5"/>
      <c r="B4" s="6" t="s">
        <v>0</v>
      </c>
      <c r="C4" s="7" t="s">
        <v>15</v>
      </c>
      <c r="D4" s="8" t="s">
        <v>1</v>
      </c>
    </row>
    <row r="5" spans="1:4" x14ac:dyDescent="0.2">
      <c r="A5" s="9" t="s">
        <v>4</v>
      </c>
      <c r="B5" s="10">
        <v>4</v>
      </c>
      <c r="C5" s="118"/>
      <c r="D5" s="29">
        <f t="shared" ref="D5:D11" si="0">B5*C5</f>
        <v>0</v>
      </c>
    </row>
    <row r="6" spans="1:4" x14ac:dyDescent="0.2">
      <c r="A6" s="9" t="s">
        <v>5</v>
      </c>
      <c r="B6" s="11">
        <v>16</v>
      </c>
      <c r="C6" s="118"/>
      <c r="D6" s="29">
        <f t="shared" si="0"/>
        <v>0</v>
      </c>
    </row>
    <row r="7" spans="1:4" x14ac:dyDescent="0.2">
      <c r="A7" s="9" t="s">
        <v>10</v>
      </c>
      <c r="B7" s="11">
        <v>2</v>
      </c>
      <c r="C7" s="118"/>
      <c r="D7" s="29">
        <f t="shared" si="0"/>
        <v>0</v>
      </c>
    </row>
    <row r="8" spans="1:4" x14ac:dyDescent="0.2">
      <c r="A8" s="9" t="s">
        <v>11</v>
      </c>
      <c r="B8" s="11">
        <v>1</v>
      </c>
      <c r="C8" s="118"/>
      <c r="D8" s="29">
        <f t="shared" si="0"/>
        <v>0</v>
      </c>
    </row>
    <row r="9" spans="1:4" x14ac:dyDescent="0.2">
      <c r="A9" s="9" t="s">
        <v>7</v>
      </c>
      <c r="B9" s="11">
        <v>2</v>
      </c>
      <c r="C9" s="118"/>
      <c r="D9" s="29">
        <f t="shared" si="0"/>
        <v>0</v>
      </c>
    </row>
    <row r="10" spans="1:4" x14ac:dyDescent="0.2">
      <c r="A10" s="9" t="s">
        <v>8</v>
      </c>
      <c r="B10" s="11">
        <v>1</v>
      </c>
      <c r="C10" s="118"/>
      <c r="D10" s="29">
        <f t="shared" si="0"/>
        <v>0</v>
      </c>
    </row>
    <row r="11" spans="1:4" ht="13.5" thickBot="1" x14ac:dyDescent="0.25">
      <c r="A11" s="9" t="s">
        <v>13</v>
      </c>
      <c r="B11" s="11">
        <v>1</v>
      </c>
      <c r="C11" s="118"/>
      <c r="D11" s="29">
        <f t="shared" si="0"/>
        <v>0</v>
      </c>
    </row>
    <row r="12" spans="1:4" ht="14.25" customHeight="1" thickBot="1" x14ac:dyDescent="0.25">
      <c r="A12" s="13"/>
      <c r="B12" s="2"/>
      <c r="C12" s="2"/>
      <c r="D12" s="30">
        <f>SUM(D5:D11)</f>
        <v>0</v>
      </c>
    </row>
    <row r="13" spans="1:4" ht="13.5" thickBot="1" x14ac:dyDescent="0.25">
      <c r="A13" s="14" t="s">
        <v>2</v>
      </c>
      <c r="B13" s="2"/>
      <c r="C13" s="2"/>
      <c r="D13" s="27"/>
    </row>
    <row r="14" spans="1:4" ht="13.5" thickBot="1" x14ac:dyDescent="0.25">
      <c r="A14" s="15"/>
      <c r="B14" s="6" t="s">
        <v>0</v>
      </c>
      <c r="C14" s="7" t="s">
        <v>16</v>
      </c>
      <c r="D14" s="28" t="s">
        <v>1</v>
      </c>
    </row>
    <row r="15" spans="1:4" x14ac:dyDescent="0.2">
      <c r="A15" s="19" t="s">
        <v>67</v>
      </c>
      <c r="B15" s="10">
        <v>2</v>
      </c>
      <c r="C15" s="118"/>
      <c r="D15" s="29">
        <f t="shared" ref="D15:D25" si="1">B15*C15</f>
        <v>0</v>
      </c>
    </row>
    <row r="16" spans="1:4" x14ac:dyDescent="0.2">
      <c r="A16" s="19" t="s">
        <v>69</v>
      </c>
      <c r="B16" s="10">
        <v>1</v>
      </c>
      <c r="C16" s="118"/>
      <c r="D16" s="29">
        <f t="shared" si="1"/>
        <v>0</v>
      </c>
    </row>
    <row r="17" spans="1:4" x14ac:dyDescent="0.2">
      <c r="A17" s="19" t="s">
        <v>70</v>
      </c>
      <c r="B17" s="10">
        <v>1</v>
      </c>
      <c r="C17" s="118"/>
      <c r="D17" s="29">
        <f t="shared" si="1"/>
        <v>0</v>
      </c>
    </row>
    <row r="18" spans="1:4" x14ac:dyDescent="0.2">
      <c r="A18" s="19" t="s">
        <v>68</v>
      </c>
      <c r="B18" s="11">
        <v>6</v>
      </c>
      <c r="C18" s="118"/>
      <c r="D18" s="29">
        <f t="shared" si="1"/>
        <v>0</v>
      </c>
    </row>
    <row r="19" spans="1:4" x14ac:dyDescent="0.2">
      <c r="A19" s="19" t="s">
        <v>62</v>
      </c>
      <c r="B19" s="11">
        <v>1</v>
      </c>
      <c r="C19" s="118"/>
      <c r="D19" s="29">
        <f t="shared" si="1"/>
        <v>0</v>
      </c>
    </row>
    <row r="20" spans="1:4" x14ac:dyDescent="0.2">
      <c r="A20" s="19" t="s">
        <v>63</v>
      </c>
      <c r="B20" s="11">
        <v>1</v>
      </c>
      <c r="C20" s="118"/>
      <c r="D20" s="29">
        <f t="shared" si="1"/>
        <v>0</v>
      </c>
    </row>
    <row r="21" spans="1:4" x14ac:dyDescent="0.2">
      <c r="A21" s="19" t="s">
        <v>64</v>
      </c>
      <c r="B21" s="11">
        <v>6</v>
      </c>
      <c r="C21" s="118"/>
      <c r="D21" s="117">
        <f t="shared" si="1"/>
        <v>0</v>
      </c>
    </row>
    <row r="22" spans="1:4" x14ac:dyDescent="0.2">
      <c r="A22" s="20" t="s">
        <v>71</v>
      </c>
      <c r="B22" s="12">
        <v>2</v>
      </c>
      <c r="C22" s="118"/>
      <c r="D22" s="29">
        <f t="shared" si="1"/>
        <v>0</v>
      </c>
    </row>
    <row r="23" spans="1:4" x14ac:dyDescent="0.2">
      <c r="A23" s="20" t="s">
        <v>14</v>
      </c>
      <c r="B23" s="12">
        <v>2</v>
      </c>
      <c r="C23" s="118"/>
      <c r="D23" s="29">
        <f t="shared" si="1"/>
        <v>0</v>
      </c>
    </row>
    <row r="24" spans="1:4" x14ac:dyDescent="0.2">
      <c r="A24" s="20" t="s">
        <v>6</v>
      </c>
      <c r="B24" s="12">
        <v>2</v>
      </c>
      <c r="C24" s="118"/>
      <c r="D24" s="29">
        <f t="shared" si="1"/>
        <v>0</v>
      </c>
    </row>
    <row r="25" spans="1:4" ht="13.5" thickBot="1" x14ac:dyDescent="0.25">
      <c r="A25" s="19" t="s">
        <v>12</v>
      </c>
      <c r="B25" s="11">
        <v>1</v>
      </c>
      <c r="C25" s="118"/>
      <c r="D25" s="29">
        <f t="shared" si="1"/>
        <v>0</v>
      </c>
    </row>
    <row r="26" spans="1:4" ht="13.5" thickBot="1" x14ac:dyDescent="0.25">
      <c r="A26" s="16"/>
      <c r="B26" s="17"/>
      <c r="C26" s="17"/>
      <c r="D26" s="30">
        <f>SUM(D15:D25)</f>
        <v>0</v>
      </c>
    </row>
    <row r="27" spans="1:4" ht="6.75" customHeight="1" thickBot="1" x14ac:dyDescent="0.25">
      <c r="B27" s="2"/>
      <c r="C27" s="2"/>
      <c r="D27" s="27"/>
    </row>
    <row r="28" spans="1:4" x14ac:dyDescent="0.2">
      <c r="A28" s="21" t="s">
        <v>17</v>
      </c>
      <c r="B28" s="22"/>
      <c r="C28" s="23"/>
      <c r="D28" s="31">
        <f>D12+D26</f>
        <v>0</v>
      </c>
    </row>
    <row r="29" spans="1:4" x14ac:dyDescent="0.2">
      <c r="A29" s="24" t="s">
        <v>46</v>
      </c>
      <c r="B29" s="68">
        <v>0.15</v>
      </c>
      <c r="C29" s="18"/>
      <c r="D29" s="32">
        <f>D28*B29</f>
        <v>0</v>
      </c>
    </row>
    <row r="30" spans="1:4" ht="13.5" thickBot="1" x14ac:dyDescent="0.25">
      <c r="A30" s="25" t="s">
        <v>18</v>
      </c>
      <c r="B30" s="26"/>
      <c r="C30" s="26"/>
      <c r="D30" s="33">
        <f>D28+D29</f>
        <v>0</v>
      </c>
    </row>
  </sheetData>
  <sheetProtection algorithmName="SHA-512" hashValue="iOglfn2ZelKf1NkCpYjJARiaAS4E4BrZvJXGRkJyoSbTLV/sMBWCQ+U0zkDb+IlyRs5Xl+ip/Fp4lmMYMa272w==" saltValue="F595lOCivFj/Gh8Z3AIzbA==" spinCount="100000" sheet="1" objects="1" scenarios="1"/>
  <mergeCells count="1">
    <mergeCell ref="A2:D2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5" sqref="D5"/>
    </sheetView>
  </sheetViews>
  <sheetFormatPr defaultRowHeight="12.75" x14ac:dyDescent="0.2"/>
  <cols>
    <col min="1" max="1" width="40.7109375" style="81" customWidth="1"/>
    <col min="2" max="2" width="11.85546875" style="1" customWidth="1"/>
    <col min="3" max="3" width="12" style="76" customWidth="1"/>
    <col min="4" max="4" width="14.28515625" style="76" customWidth="1"/>
    <col min="5" max="16384" width="9.140625" style="1"/>
  </cols>
  <sheetData>
    <row r="1" spans="1:4" ht="13.5" thickBot="1" x14ac:dyDescent="0.25">
      <c r="B1" s="2"/>
      <c r="C1" s="69"/>
      <c r="D1" s="69"/>
    </row>
    <row r="2" spans="1:4" ht="34.5" customHeight="1" thickBot="1" x14ac:dyDescent="0.25">
      <c r="A2" s="111" t="s">
        <v>57</v>
      </c>
      <c r="B2" s="112"/>
      <c r="C2" s="112"/>
      <c r="D2" s="113"/>
    </row>
    <row r="3" spans="1:4" ht="8.25" customHeight="1" thickBot="1" x14ac:dyDescent="0.25">
      <c r="A3" s="82"/>
      <c r="B3" s="4"/>
      <c r="C3" s="70"/>
      <c r="D3" s="70"/>
    </row>
    <row r="4" spans="1:4" ht="13.5" thickBot="1" x14ac:dyDescent="0.25">
      <c r="A4" s="83"/>
      <c r="B4" s="6" t="s">
        <v>0</v>
      </c>
      <c r="C4" s="7" t="s">
        <v>15</v>
      </c>
      <c r="D4" s="71" t="s">
        <v>1</v>
      </c>
    </row>
    <row r="5" spans="1:4" x14ac:dyDescent="0.2">
      <c r="A5" s="84" t="s">
        <v>4</v>
      </c>
      <c r="B5" s="10">
        <v>4</v>
      </c>
      <c r="C5" s="114"/>
      <c r="D5" s="72">
        <f t="shared" ref="D5:D11" si="0">B5*C5</f>
        <v>0</v>
      </c>
    </row>
    <row r="6" spans="1:4" x14ac:dyDescent="0.2">
      <c r="A6" s="84" t="s">
        <v>5</v>
      </c>
      <c r="B6" s="11">
        <v>3</v>
      </c>
      <c r="C6" s="114"/>
      <c r="D6" s="72">
        <f t="shared" si="0"/>
        <v>0</v>
      </c>
    </row>
    <row r="7" spans="1:4" x14ac:dyDescent="0.2">
      <c r="A7" s="84" t="s">
        <v>10</v>
      </c>
      <c r="B7" s="11">
        <v>1</v>
      </c>
      <c r="C7" s="114"/>
      <c r="D7" s="72">
        <f t="shared" si="0"/>
        <v>0</v>
      </c>
    </row>
    <row r="8" spans="1:4" x14ac:dyDescent="0.2">
      <c r="A8" s="84" t="s">
        <v>11</v>
      </c>
      <c r="B8" s="11">
        <v>1</v>
      </c>
      <c r="C8" s="114"/>
      <c r="D8" s="72">
        <f t="shared" si="0"/>
        <v>0</v>
      </c>
    </row>
    <row r="9" spans="1:4" x14ac:dyDescent="0.2">
      <c r="A9" s="84" t="s">
        <v>7</v>
      </c>
      <c r="B9" s="11">
        <v>1</v>
      </c>
      <c r="C9" s="114"/>
      <c r="D9" s="72">
        <f t="shared" si="0"/>
        <v>0</v>
      </c>
    </row>
    <row r="10" spans="1:4" x14ac:dyDescent="0.2">
      <c r="A10" s="84" t="s">
        <v>8</v>
      </c>
      <c r="B10" s="11">
        <v>1</v>
      </c>
      <c r="C10" s="114"/>
      <c r="D10" s="72">
        <f t="shared" si="0"/>
        <v>0</v>
      </c>
    </row>
    <row r="11" spans="1:4" ht="13.5" thickBot="1" x14ac:dyDescent="0.25">
      <c r="A11" s="84" t="s">
        <v>13</v>
      </c>
      <c r="B11" s="11">
        <v>1</v>
      </c>
      <c r="C11" s="114"/>
      <c r="D11" s="72">
        <f t="shared" si="0"/>
        <v>0</v>
      </c>
    </row>
    <row r="12" spans="1:4" ht="13.5" thickBot="1" x14ac:dyDescent="0.25">
      <c r="A12" s="85"/>
      <c r="B12" s="2"/>
      <c r="C12" s="69"/>
      <c r="D12" s="73">
        <f>SUM(D5:D11)</f>
        <v>0</v>
      </c>
    </row>
    <row r="13" spans="1:4" ht="8.25" customHeight="1" x14ac:dyDescent="0.2">
      <c r="B13" s="2"/>
      <c r="C13" s="69"/>
      <c r="D13" s="69"/>
    </row>
    <row r="14" spans="1:4" ht="13.5" thickBot="1" x14ac:dyDescent="0.25">
      <c r="A14" s="86" t="s">
        <v>2</v>
      </c>
      <c r="B14" s="2"/>
      <c r="C14" s="69"/>
      <c r="D14" s="69"/>
    </row>
    <row r="15" spans="1:4" ht="13.5" thickBot="1" x14ac:dyDescent="0.25">
      <c r="A15" s="87"/>
      <c r="B15" s="6" t="s">
        <v>0</v>
      </c>
      <c r="C15" s="7" t="s">
        <v>15</v>
      </c>
      <c r="D15" s="71" t="s">
        <v>1</v>
      </c>
    </row>
    <row r="16" spans="1:4" x14ac:dyDescent="0.2">
      <c r="A16" s="88" t="s">
        <v>67</v>
      </c>
      <c r="B16" s="10">
        <v>4</v>
      </c>
      <c r="C16" s="114"/>
      <c r="D16" s="72">
        <f>B16*C16</f>
        <v>0</v>
      </c>
    </row>
    <row r="17" spans="1:4" x14ac:dyDescent="0.2">
      <c r="A17" s="88" t="s">
        <v>68</v>
      </c>
      <c r="B17" s="11">
        <v>1</v>
      </c>
      <c r="C17" s="114"/>
      <c r="D17" s="72">
        <f t="shared" ref="D17:D20" si="1">B17*C17</f>
        <v>0</v>
      </c>
    </row>
    <row r="18" spans="1:4" x14ac:dyDescent="0.2">
      <c r="A18" s="88" t="s">
        <v>64</v>
      </c>
      <c r="B18" s="11">
        <v>2</v>
      </c>
      <c r="C18" s="114"/>
      <c r="D18" s="72">
        <f t="shared" si="1"/>
        <v>0</v>
      </c>
    </row>
    <row r="19" spans="1:4" x14ac:dyDescent="0.2">
      <c r="A19" s="88" t="s">
        <v>12</v>
      </c>
      <c r="B19" s="11">
        <v>1</v>
      </c>
      <c r="C19" s="114"/>
      <c r="D19" s="72">
        <f t="shared" si="1"/>
        <v>0</v>
      </c>
    </row>
    <row r="20" spans="1:4" ht="13.5" thickBot="1" x14ac:dyDescent="0.25">
      <c r="A20" s="88" t="s">
        <v>6</v>
      </c>
      <c r="B20" s="11">
        <v>1</v>
      </c>
      <c r="C20" s="114"/>
      <c r="D20" s="72">
        <f t="shared" si="1"/>
        <v>0</v>
      </c>
    </row>
    <row r="21" spans="1:4" ht="13.5" thickBot="1" x14ac:dyDescent="0.25">
      <c r="A21" s="90"/>
      <c r="B21" s="17"/>
      <c r="C21" s="74"/>
      <c r="D21" s="73">
        <f>SUM(D16:D20)</f>
        <v>0</v>
      </c>
    </row>
    <row r="22" spans="1:4" ht="6.75" customHeight="1" x14ac:dyDescent="0.2">
      <c r="B22" s="2"/>
      <c r="C22" s="69"/>
      <c r="D22" s="69"/>
    </row>
    <row r="23" spans="1:4" x14ac:dyDescent="0.2">
      <c r="A23" s="83" t="s">
        <v>3</v>
      </c>
      <c r="B23" s="18"/>
      <c r="C23" s="99"/>
      <c r="D23" s="75">
        <f>D12+D21</f>
        <v>0</v>
      </c>
    </row>
    <row r="24" spans="1:4" x14ac:dyDescent="0.2">
      <c r="A24" s="83" t="s">
        <v>42</v>
      </c>
      <c r="B24" s="68">
        <v>0.15</v>
      </c>
      <c r="C24" s="97"/>
      <c r="D24" s="75">
        <f>D23*B24</f>
        <v>0</v>
      </c>
    </row>
    <row r="25" spans="1:4" x14ac:dyDescent="0.2">
      <c r="A25" s="83" t="s">
        <v>9</v>
      </c>
      <c r="B25" s="18"/>
      <c r="C25" s="97"/>
      <c r="D25" s="75">
        <f>D23+D24</f>
        <v>0</v>
      </c>
    </row>
  </sheetData>
  <sheetProtection algorithmName="SHA-512" hashValue="Bm8qJzn3EbEh6PU5nQyNiG2lihelRdmMh/JjS5h745rnhy8GSP0UfmOfP+Nht7jRmRqFKZGvIBVJdWMkrweP+g==" saltValue="v9XK+pobBNidaUhB89mdCw==" spinCount="100000" sheet="1" objects="1" scenarios="1"/>
  <mergeCells count="1"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8" sqref="D18"/>
    </sheetView>
  </sheetViews>
  <sheetFormatPr defaultRowHeight="12.75" x14ac:dyDescent="0.2"/>
  <cols>
    <col min="1" max="1" width="40.7109375" style="81" customWidth="1"/>
    <col min="2" max="2" width="9.140625" style="1" customWidth="1"/>
    <col min="3" max="3" width="13.42578125" style="76" customWidth="1"/>
    <col min="4" max="4" width="17.140625" style="76" customWidth="1"/>
    <col min="5" max="16384" width="9.140625" style="1"/>
  </cols>
  <sheetData>
    <row r="1" spans="1:4" ht="13.5" thickBot="1" x14ac:dyDescent="0.25">
      <c r="B1" s="2"/>
      <c r="C1" s="69"/>
      <c r="D1" s="69"/>
    </row>
    <row r="2" spans="1:4" ht="34.5" customHeight="1" thickBot="1" x14ac:dyDescent="0.25">
      <c r="A2" s="111" t="s">
        <v>56</v>
      </c>
      <c r="B2" s="112"/>
      <c r="C2" s="112"/>
      <c r="D2" s="113"/>
    </row>
    <row r="3" spans="1:4" ht="13.5" thickBot="1" x14ac:dyDescent="0.25">
      <c r="A3" s="82"/>
      <c r="B3" s="4"/>
      <c r="C3" s="70"/>
      <c r="D3" s="70"/>
    </row>
    <row r="4" spans="1:4" ht="13.5" thickBot="1" x14ac:dyDescent="0.25">
      <c r="A4" s="83"/>
      <c r="B4" s="6" t="s">
        <v>0</v>
      </c>
      <c r="C4" s="7" t="s">
        <v>15</v>
      </c>
      <c r="D4" s="71" t="s">
        <v>1</v>
      </c>
    </row>
    <row r="5" spans="1:4" x14ac:dyDescent="0.2">
      <c r="A5" s="84" t="s">
        <v>4</v>
      </c>
      <c r="B5" s="10">
        <v>4</v>
      </c>
      <c r="C5" s="114"/>
      <c r="D5" s="72">
        <f t="shared" ref="D5:D11" si="0">B5*C5</f>
        <v>0</v>
      </c>
    </row>
    <row r="6" spans="1:4" x14ac:dyDescent="0.2">
      <c r="A6" s="84" t="s">
        <v>5</v>
      </c>
      <c r="B6" s="11">
        <v>3</v>
      </c>
      <c r="C6" s="114"/>
      <c r="D6" s="72">
        <f t="shared" si="0"/>
        <v>0</v>
      </c>
    </row>
    <row r="7" spans="1:4" x14ac:dyDescent="0.2">
      <c r="A7" s="84" t="s">
        <v>10</v>
      </c>
      <c r="B7" s="11">
        <v>1</v>
      </c>
      <c r="C7" s="114"/>
      <c r="D7" s="72">
        <f t="shared" si="0"/>
        <v>0</v>
      </c>
    </row>
    <row r="8" spans="1:4" x14ac:dyDescent="0.2">
      <c r="A8" s="84" t="s">
        <v>11</v>
      </c>
      <c r="B8" s="11">
        <v>1</v>
      </c>
      <c r="C8" s="114"/>
      <c r="D8" s="72">
        <f t="shared" si="0"/>
        <v>0</v>
      </c>
    </row>
    <row r="9" spans="1:4" x14ac:dyDescent="0.2">
      <c r="A9" s="84" t="s">
        <v>7</v>
      </c>
      <c r="B9" s="11">
        <v>1</v>
      </c>
      <c r="C9" s="114"/>
      <c r="D9" s="72">
        <f t="shared" si="0"/>
        <v>0</v>
      </c>
    </row>
    <row r="10" spans="1:4" x14ac:dyDescent="0.2">
      <c r="A10" s="84" t="s">
        <v>8</v>
      </c>
      <c r="B10" s="11">
        <v>1</v>
      </c>
      <c r="C10" s="114"/>
      <c r="D10" s="72">
        <f t="shared" si="0"/>
        <v>0</v>
      </c>
    </row>
    <row r="11" spans="1:4" ht="13.5" thickBot="1" x14ac:dyDescent="0.25">
      <c r="A11" s="84" t="s">
        <v>13</v>
      </c>
      <c r="B11" s="11">
        <v>1</v>
      </c>
      <c r="C11" s="114"/>
      <c r="D11" s="72">
        <f t="shared" si="0"/>
        <v>0</v>
      </c>
    </row>
    <row r="12" spans="1:4" ht="13.5" thickBot="1" x14ac:dyDescent="0.25">
      <c r="A12" s="85"/>
      <c r="B12" s="2"/>
      <c r="C12" s="69"/>
      <c r="D12" s="73">
        <f>SUM(D5:D11)</f>
        <v>0</v>
      </c>
    </row>
    <row r="13" spans="1:4" ht="6.75" customHeight="1" x14ac:dyDescent="0.2">
      <c r="B13" s="2"/>
      <c r="C13" s="69"/>
      <c r="D13" s="69"/>
    </row>
    <row r="14" spans="1:4" ht="13.5" thickBot="1" x14ac:dyDescent="0.25">
      <c r="A14" s="86" t="s">
        <v>2</v>
      </c>
      <c r="B14" s="2"/>
      <c r="C14" s="69"/>
      <c r="D14" s="69"/>
    </row>
    <row r="15" spans="1:4" ht="13.5" thickBot="1" x14ac:dyDescent="0.25">
      <c r="A15" s="87"/>
      <c r="B15" s="6" t="s">
        <v>0</v>
      </c>
      <c r="C15" s="7" t="s">
        <v>15</v>
      </c>
      <c r="D15" s="71" t="s">
        <v>1</v>
      </c>
    </row>
    <row r="16" spans="1:4" x14ac:dyDescent="0.2">
      <c r="A16" s="88" t="s">
        <v>67</v>
      </c>
      <c r="B16" s="10">
        <v>4</v>
      </c>
      <c r="C16" s="114"/>
      <c r="D16" s="72">
        <f>B16*C16</f>
        <v>0</v>
      </c>
    </row>
    <row r="17" spans="1:4" x14ac:dyDescent="0.2">
      <c r="A17" s="88" t="s">
        <v>68</v>
      </c>
      <c r="B17" s="11">
        <v>1</v>
      </c>
      <c r="C17" s="114"/>
      <c r="D17" s="72">
        <f t="shared" ref="D17:D20" si="1">B17*C17</f>
        <v>0</v>
      </c>
    </row>
    <row r="18" spans="1:4" x14ac:dyDescent="0.2">
      <c r="A18" s="88" t="s">
        <v>64</v>
      </c>
      <c r="B18" s="11">
        <v>2</v>
      </c>
      <c r="C18" s="114"/>
      <c r="D18" s="72">
        <f t="shared" si="1"/>
        <v>0</v>
      </c>
    </row>
    <row r="19" spans="1:4" x14ac:dyDescent="0.2">
      <c r="A19" s="88" t="s">
        <v>12</v>
      </c>
      <c r="B19" s="11">
        <v>1</v>
      </c>
      <c r="C19" s="114"/>
      <c r="D19" s="72">
        <f t="shared" si="1"/>
        <v>0</v>
      </c>
    </row>
    <row r="20" spans="1:4" ht="13.5" thickBot="1" x14ac:dyDescent="0.25">
      <c r="A20" s="88" t="s">
        <v>6</v>
      </c>
      <c r="B20" s="11">
        <v>1</v>
      </c>
      <c r="C20" s="114"/>
      <c r="D20" s="72">
        <f t="shared" si="1"/>
        <v>0</v>
      </c>
    </row>
    <row r="21" spans="1:4" ht="13.5" thickBot="1" x14ac:dyDescent="0.25">
      <c r="A21" s="90"/>
      <c r="B21" s="17"/>
      <c r="C21" s="74"/>
      <c r="D21" s="73">
        <f>SUM(D16:D20)</f>
        <v>0</v>
      </c>
    </row>
    <row r="22" spans="1:4" ht="5.25" customHeight="1" thickBot="1" x14ac:dyDescent="0.25">
      <c r="A22" s="91"/>
      <c r="B22" s="17"/>
      <c r="C22" s="74"/>
      <c r="D22" s="74"/>
    </row>
    <row r="23" spans="1:4" x14ac:dyDescent="0.2">
      <c r="A23" s="92" t="s">
        <v>3</v>
      </c>
      <c r="B23" s="22"/>
      <c r="C23" s="96"/>
      <c r="D23" s="77">
        <f>D12+D21</f>
        <v>0</v>
      </c>
    </row>
    <row r="24" spans="1:4" x14ac:dyDescent="0.2">
      <c r="A24" s="93" t="s">
        <v>42</v>
      </c>
      <c r="B24" s="68">
        <v>0.15</v>
      </c>
      <c r="C24" s="97"/>
      <c r="D24" s="79">
        <f>D23*B24</f>
        <v>0</v>
      </c>
    </row>
    <row r="25" spans="1:4" ht="13.5" thickBot="1" x14ac:dyDescent="0.25">
      <c r="A25" s="94" t="s">
        <v>9</v>
      </c>
      <c r="B25" s="26"/>
      <c r="C25" s="98"/>
      <c r="D25" s="80">
        <f>D23+D24</f>
        <v>0</v>
      </c>
    </row>
  </sheetData>
  <sheetProtection algorithmName="SHA-512" hashValue="cE/AwW/jd2mk2I9cUi0/H9+zd/hfel9E1lMsk1aJKGIlmri34hQFZkUqzQxPWlAQOPy3qijhASDRJxDH3lw6sQ==" saltValue="AswLEq9AiWrWwxUxO7g8fA==" spinCount="100000" sheet="1" objects="1" scenarios="1"/>
  <mergeCells count="1">
    <mergeCell ref="A2:D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0" sqref="D10"/>
    </sheetView>
  </sheetViews>
  <sheetFormatPr defaultRowHeight="12.75" x14ac:dyDescent="0.2"/>
  <cols>
    <col min="1" max="1" width="40.7109375" style="81" customWidth="1"/>
    <col min="2" max="2" width="16.140625" style="1" customWidth="1"/>
    <col min="3" max="3" width="19.28515625" style="76" customWidth="1"/>
    <col min="4" max="4" width="18.28515625" style="76" customWidth="1"/>
    <col min="5" max="16384" width="9.140625" style="1"/>
  </cols>
  <sheetData>
    <row r="1" spans="1:4" ht="13.5" thickBot="1" x14ac:dyDescent="0.25">
      <c r="B1" s="2"/>
      <c r="C1" s="69"/>
      <c r="D1" s="69"/>
    </row>
    <row r="2" spans="1:4" ht="34.5" customHeight="1" thickBot="1" x14ac:dyDescent="0.25">
      <c r="A2" s="111" t="s">
        <v>55</v>
      </c>
      <c r="B2" s="112"/>
      <c r="C2" s="112"/>
      <c r="D2" s="113"/>
    </row>
    <row r="3" spans="1:4" ht="5.25" customHeight="1" thickBot="1" x14ac:dyDescent="0.25">
      <c r="A3" s="82"/>
      <c r="B3" s="4"/>
      <c r="C3" s="70"/>
      <c r="D3" s="70"/>
    </row>
    <row r="4" spans="1:4" ht="13.5" thickBot="1" x14ac:dyDescent="0.25">
      <c r="A4" s="83"/>
      <c r="B4" s="6" t="s">
        <v>0</v>
      </c>
      <c r="C4" s="7" t="s">
        <v>15</v>
      </c>
      <c r="D4" s="71" t="s">
        <v>1</v>
      </c>
    </row>
    <row r="5" spans="1:4" x14ac:dyDescent="0.2">
      <c r="A5" s="84" t="s">
        <v>4</v>
      </c>
      <c r="B5" s="10">
        <v>4</v>
      </c>
      <c r="C5" s="114"/>
      <c r="D5" s="72">
        <f t="shared" ref="D5:D11" si="0">B5*C5</f>
        <v>0</v>
      </c>
    </row>
    <row r="6" spans="1:4" x14ac:dyDescent="0.2">
      <c r="A6" s="84" t="s">
        <v>5</v>
      </c>
      <c r="B6" s="11">
        <v>3</v>
      </c>
      <c r="C6" s="114"/>
      <c r="D6" s="72">
        <f t="shared" si="0"/>
        <v>0</v>
      </c>
    </row>
    <row r="7" spans="1:4" x14ac:dyDescent="0.2">
      <c r="A7" s="84" t="s">
        <v>10</v>
      </c>
      <c r="B7" s="11">
        <v>1</v>
      </c>
      <c r="C7" s="114"/>
      <c r="D7" s="72">
        <f t="shared" si="0"/>
        <v>0</v>
      </c>
    </row>
    <row r="8" spans="1:4" x14ac:dyDescent="0.2">
      <c r="A8" s="84" t="s">
        <v>11</v>
      </c>
      <c r="B8" s="11">
        <v>1</v>
      </c>
      <c r="C8" s="114"/>
      <c r="D8" s="72">
        <f t="shared" si="0"/>
        <v>0</v>
      </c>
    </row>
    <row r="9" spans="1:4" x14ac:dyDescent="0.2">
      <c r="A9" s="84" t="s">
        <v>7</v>
      </c>
      <c r="B9" s="11">
        <v>1</v>
      </c>
      <c r="C9" s="114"/>
      <c r="D9" s="72">
        <f t="shared" si="0"/>
        <v>0</v>
      </c>
    </row>
    <row r="10" spans="1:4" x14ac:dyDescent="0.2">
      <c r="A10" s="84" t="s">
        <v>8</v>
      </c>
      <c r="B10" s="11">
        <v>1</v>
      </c>
      <c r="C10" s="114"/>
      <c r="D10" s="72">
        <f t="shared" si="0"/>
        <v>0</v>
      </c>
    </row>
    <row r="11" spans="1:4" ht="13.5" thickBot="1" x14ac:dyDescent="0.25">
      <c r="A11" s="84" t="s">
        <v>13</v>
      </c>
      <c r="B11" s="11">
        <v>1</v>
      </c>
      <c r="C11" s="114"/>
      <c r="D11" s="72">
        <f t="shared" si="0"/>
        <v>0</v>
      </c>
    </row>
    <row r="12" spans="1:4" ht="13.5" thickBot="1" x14ac:dyDescent="0.25">
      <c r="A12" s="85"/>
      <c r="B12" s="2"/>
      <c r="C12" s="69"/>
      <c r="D12" s="73">
        <f>SUM(D5:D11)</f>
        <v>0</v>
      </c>
    </row>
    <row r="13" spans="1:4" ht="8.25" customHeight="1" x14ac:dyDescent="0.2">
      <c r="B13" s="2"/>
      <c r="C13" s="69"/>
      <c r="D13" s="69"/>
    </row>
    <row r="14" spans="1:4" ht="13.5" thickBot="1" x14ac:dyDescent="0.25">
      <c r="A14" s="86" t="s">
        <v>2</v>
      </c>
      <c r="B14" s="2"/>
      <c r="C14" s="69"/>
      <c r="D14" s="69"/>
    </row>
    <row r="15" spans="1:4" ht="13.5" thickBot="1" x14ac:dyDescent="0.25">
      <c r="A15" s="87"/>
      <c r="B15" s="6" t="s">
        <v>0</v>
      </c>
      <c r="C15" s="7" t="s">
        <v>15</v>
      </c>
      <c r="D15" s="71" t="s">
        <v>1</v>
      </c>
    </row>
    <row r="16" spans="1:4" x14ac:dyDescent="0.2">
      <c r="A16" s="88" t="s">
        <v>67</v>
      </c>
      <c r="B16" s="10">
        <v>4</v>
      </c>
      <c r="C16" s="114"/>
      <c r="D16" s="72">
        <f>B16*C16</f>
        <v>0</v>
      </c>
    </row>
    <row r="17" spans="1:4" x14ac:dyDescent="0.2">
      <c r="A17" s="88" t="s">
        <v>68</v>
      </c>
      <c r="B17" s="11">
        <v>1</v>
      </c>
      <c r="C17" s="114"/>
      <c r="D17" s="72">
        <f t="shared" ref="D17:D20" si="1">B17*C17</f>
        <v>0</v>
      </c>
    </row>
    <row r="18" spans="1:4" x14ac:dyDescent="0.2">
      <c r="A18" s="88" t="s">
        <v>64</v>
      </c>
      <c r="B18" s="11">
        <v>2</v>
      </c>
      <c r="C18" s="114"/>
      <c r="D18" s="72">
        <f t="shared" si="1"/>
        <v>0</v>
      </c>
    </row>
    <row r="19" spans="1:4" x14ac:dyDescent="0.2">
      <c r="A19" s="88" t="s">
        <v>12</v>
      </c>
      <c r="B19" s="11">
        <v>1</v>
      </c>
      <c r="C19" s="114"/>
      <c r="D19" s="72">
        <f t="shared" si="1"/>
        <v>0</v>
      </c>
    </row>
    <row r="20" spans="1:4" ht="13.5" thickBot="1" x14ac:dyDescent="0.25">
      <c r="A20" s="88" t="s">
        <v>6</v>
      </c>
      <c r="B20" s="11">
        <v>1</v>
      </c>
      <c r="C20" s="114"/>
      <c r="D20" s="72">
        <f t="shared" si="1"/>
        <v>0</v>
      </c>
    </row>
    <row r="21" spans="1:4" ht="13.5" thickBot="1" x14ac:dyDescent="0.25">
      <c r="A21" s="90"/>
      <c r="B21" s="17"/>
      <c r="C21" s="74"/>
      <c r="D21" s="73">
        <f>SUM(D16:D20)</f>
        <v>0</v>
      </c>
    </row>
    <row r="22" spans="1:4" ht="4.5" customHeight="1" thickBot="1" x14ac:dyDescent="0.25">
      <c r="A22" s="91"/>
      <c r="B22" s="17"/>
      <c r="C22" s="74"/>
      <c r="D22" s="74"/>
    </row>
    <row r="23" spans="1:4" x14ac:dyDescent="0.2">
      <c r="A23" s="92" t="s">
        <v>3</v>
      </c>
      <c r="B23" s="22"/>
      <c r="C23" s="96"/>
      <c r="D23" s="77">
        <f>D12+D21</f>
        <v>0</v>
      </c>
    </row>
    <row r="24" spans="1:4" x14ac:dyDescent="0.2">
      <c r="A24" s="93" t="s">
        <v>42</v>
      </c>
      <c r="B24" s="68">
        <v>0.15</v>
      </c>
      <c r="C24" s="97"/>
      <c r="D24" s="79">
        <f>D23*B24</f>
        <v>0</v>
      </c>
    </row>
    <row r="25" spans="1:4" ht="13.5" thickBot="1" x14ac:dyDescent="0.25">
      <c r="A25" s="94" t="s">
        <v>9</v>
      </c>
      <c r="B25" s="26"/>
      <c r="C25" s="98"/>
      <c r="D25" s="80">
        <f>D23+D24</f>
        <v>0</v>
      </c>
    </row>
  </sheetData>
  <sheetProtection algorithmName="SHA-512" hashValue="fspHwZkw3sk+inJxO5w+OvhY7W2zuK7BEivS9V4n4EawoaV8u14h6dTKBXY8jbytpZqbP9Zzvh+NFcnRqo2WgQ==" saltValue="NQHUfel6dneq9Sancmsy9g==" spinCount="100000" sheet="1" objects="1" scenarios="1"/>
  <mergeCells count="1">
    <mergeCell ref="A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rekaputilace_stavebnich_praci</vt:lpstr>
      <vt:lpstr>budova G</vt:lpstr>
      <vt:lpstr>cp-262</vt:lpstr>
      <vt:lpstr>cp-261</vt:lpstr>
      <vt:lpstr>cp-260</vt:lpstr>
      <vt:lpstr>cp-259</vt:lpstr>
      <vt:lpstr>cp-176</vt:lpstr>
      <vt:lpstr>cp-159</vt:lpstr>
      <vt:lpstr>cp-158</vt:lpstr>
      <vt:lpstr>cp-157</vt:lpstr>
      <vt:lpstr>cp-156</vt:lpstr>
      <vt:lpstr>cp-144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Kubík</dc:creator>
  <cp:lastModifiedBy>Bc. Petr Šámal</cp:lastModifiedBy>
  <cp:lastPrinted>2022-03-22T05:44:50Z</cp:lastPrinted>
  <dcterms:created xsi:type="dcterms:W3CDTF">2022-03-17T07:09:43Z</dcterms:created>
  <dcterms:modified xsi:type="dcterms:W3CDTF">2022-06-21T09:25:48Z</dcterms:modified>
</cp:coreProperties>
</file>